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<sst xmlns="http://schemas.openxmlformats.org/spreadsheetml/2006/main" count="878" uniqueCount="300">
  <si>
    <t>贵阳市白云区2025年公开招聘事业单位工作人员考试总成绩排名及进入体检人员名单</t>
  </si>
  <si>
    <t>序号</t>
  </si>
  <si>
    <t>姓名</t>
  </si>
  <si>
    <t>报考单位</t>
  </si>
  <si>
    <t>报考岗位</t>
  </si>
  <si>
    <t>职测能力倾向
测验成绩</t>
  </si>
  <si>
    <t>综合应用
能力成绩</t>
  </si>
  <si>
    <t>笔试原始成绩
（300分制）</t>
  </si>
  <si>
    <t>笔试百分制
成绩</t>
  </si>
  <si>
    <t>笔试折算成绩
（占60%）</t>
  </si>
  <si>
    <t>面试成绩
（100分制）</t>
  </si>
  <si>
    <t>面试折算成绩
（占40%）</t>
  </si>
  <si>
    <t>总成绩</t>
  </si>
  <si>
    <t>总成绩
排名</t>
  </si>
  <si>
    <t>是否
进入体检</t>
  </si>
  <si>
    <t>备注</t>
  </si>
  <si>
    <r>
      <rPr>
        <sz val="12"/>
        <rFont val="仿宋_GB2312"/>
        <family val="3"/>
        <charset val="134"/>
      </rPr>
      <t>张绮原</t>
    </r>
  </si>
  <si>
    <r>
      <rPr>
        <sz val="12"/>
        <color indexed="8"/>
        <rFont val="仿宋_GB2312"/>
        <family val="3"/>
        <charset val="134"/>
      </rPr>
      <t>贵阳市白云区互联网舆情研究中心</t>
    </r>
  </si>
  <si>
    <t>20105050101</t>
  </si>
  <si>
    <t>1</t>
  </si>
  <si>
    <t>是</t>
  </si>
  <si>
    <r>
      <rPr>
        <sz val="12"/>
        <rFont val="仿宋_GB2312"/>
        <family val="3"/>
        <charset val="134"/>
      </rPr>
      <t>陶昱</t>
    </r>
    <r>
      <rPr>
        <sz val="12"/>
        <rFont val="宋体"/>
        <charset val="134"/>
      </rPr>
      <t>燊</t>
    </r>
  </si>
  <si>
    <t>2</t>
  </si>
  <si>
    <r>
      <rPr>
        <sz val="12"/>
        <rFont val="仿宋_GB2312"/>
        <family val="3"/>
        <charset val="134"/>
      </rPr>
      <t>张绍琴</t>
    </r>
  </si>
  <si>
    <t>3</t>
  </si>
  <si>
    <r>
      <rPr>
        <sz val="12"/>
        <rFont val="仿宋_GB2312"/>
        <family val="3"/>
        <charset val="134"/>
      </rPr>
      <t>刘政宏</t>
    </r>
  </si>
  <si>
    <r>
      <rPr>
        <sz val="12"/>
        <color indexed="8"/>
        <rFont val="仿宋_GB2312"/>
        <family val="3"/>
        <charset val="134"/>
      </rPr>
      <t>贵阳市白云区财政国库集中支付中心</t>
    </r>
  </si>
  <si>
    <t>20105050201</t>
  </si>
  <si>
    <r>
      <rPr>
        <sz val="12"/>
        <rFont val="仿宋_GB2312"/>
        <family val="3"/>
        <charset val="134"/>
      </rPr>
      <t>安云开</t>
    </r>
  </si>
  <si>
    <r>
      <rPr>
        <sz val="12"/>
        <rFont val="仿宋_GB2312"/>
        <family val="3"/>
        <charset val="134"/>
      </rPr>
      <t>尹香芹</t>
    </r>
  </si>
  <si>
    <r>
      <rPr>
        <sz val="12"/>
        <rFont val="仿宋_GB2312"/>
        <family val="3"/>
        <charset val="134"/>
      </rPr>
      <t>冯泽清</t>
    </r>
  </si>
  <si>
    <r>
      <rPr>
        <sz val="12"/>
        <color indexed="8"/>
        <rFont val="仿宋_GB2312"/>
        <family val="3"/>
        <charset val="134"/>
      </rPr>
      <t>贵阳市白云区劳动保障服务中心</t>
    </r>
  </si>
  <si>
    <t>20105050301</t>
  </si>
  <si>
    <r>
      <rPr>
        <sz val="12"/>
        <rFont val="仿宋_GB2312"/>
        <family val="3"/>
        <charset val="134"/>
      </rPr>
      <t>陈岚</t>
    </r>
  </si>
  <si>
    <r>
      <rPr>
        <sz val="12"/>
        <rFont val="仿宋_GB2312"/>
        <family val="3"/>
        <charset val="134"/>
      </rPr>
      <t>王月芳</t>
    </r>
  </si>
  <si>
    <r>
      <rPr>
        <sz val="12"/>
        <rFont val="仿宋_GB2312"/>
        <family val="3"/>
        <charset val="134"/>
      </rPr>
      <t>毛永钦</t>
    </r>
  </si>
  <si>
    <r>
      <rPr>
        <sz val="12"/>
        <color indexed="8"/>
        <rFont val="仿宋_GB2312"/>
        <family val="3"/>
        <charset val="134"/>
      </rPr>
      <t>贵阳市白云区市政工程建设站</t>
    </r>
  </si>
  <si>
    <t>20105050401</t>
  </si>
  <si>
    <r>
      <rPr>
        <sz val="12"/>
        <rFont val="仿宋_GB2312"/>
        <family val="3"/>
        <charset val="134"/>
      </rPr>
      <t>何国冬</t>
    </r>
  </si>
  <si>
    <r>
      <rPr>
        <sz val="12"/>
        <rFont val="仿宋_GB2312"/>
        <family val="3"/>
        <charset val="134"/>
      </rPr>
      <t>刘嘉靖雨</t>
    </r>
  </si>
  <si>
    <t>——</t>
  </si>
  <si>
    <r>
      <rPr>
        <sz val="12"/>
        <rFont val="仿宋_GB2312"/>
        <family val="3"/>
        <charset val="134"/>
      </rPr>
      <t>宋移湖</t>
    </r>
  </si>
  <si>
    <r>
      <rPr>
        <sz val="12"/>
        <color indexed="8"/>
        <rFont val="仿宋_GB2312"/>
        <family val="3"/>
        <charset val="134"/>
      </rPr>
      <t>贵阳市白云区房地产市场管理所</t>
    </r>
  </si>
  <si>
    <t>20105050501</t>
  </si>
  <si>
    <r>
      <rPr>
        <sz val="12"/>
        <rFont val="仿宋_GB2312"/>
        <family val="3"/>
        <charset val="134"/>
      </rPr>
      <t>宋觉</t>
    </r>
  </si>
  <si>
    <r>
      <rPr>
        <sz val="12"/>
        <rFont val="仿宋_GB2312"/>
        <family val="3"/>
        <charset val="134"/>
      </rPr>
      <t>赵丽娟</t>
    </r>
  </si>
  <si>
    <r>
      <rPr>
        <sz val="12"/>
        <rFont val="仿宋_GB2312"/>
        <family val="3"/>
        <charset val="134"/>
      </rPr>
      <t>杨凯</t>
    </r>
  </si>
  <si>
    <r>
      <rPr>
        <sz val="12"/>
        <color indexed="8"/>
        <rFont val="仿宋_GB2312"/>
        <family val="3"/>
        <charset val="134"/>
      </rPr>
      <t>贵阳市白云区建筑工程安全监管站</t>
    </r>
  </si>
  <si>
    <t>20105050601</t>
  </si>
  <si>
    <r>
      <rPr>
        <sz val="12"/>
        <rFont val="仿宋_GB2312"/>
        <family val="3"/>
        <charset val="134"/>
      </rPr>
      <t>黄伟业</t>
    </r>
  </si>
  <si>
    <r>
      <rPr>
        <sz val="12"/>
        <rFont val="仿宋_GB2312"/>
        <family val="3"/>
        <charset val="134"/>
      </rPr>
      <t>曾若兰</t>
    </r>
  </si>
  <si>
    <r>
      <rPr>
        <sz val="12"/>
        <rFont val="仿宋_GB2312"/>
        <family val="3"/>
        <charset val="134"/>
      </rPr>
      <t>廖铖伟</t>
    </r>
  </si>
  <si>
    <r>
      <rPr>
        <sz val="12"/>
        <color indexed="8"/>
        <rFont val="仿宋_GB2312"/>
        <family val="3"/>
        <charset val="134"/>
      </rPr>
      <t>贵阳市白云区建设工程管理服务中心</t>
    </r>
  </si>
  <si>
    <t>20105050701</t>
  </si>
  <si>
    <r>
      <rPr>
        <sz val="12"/>
        <rFont val="仿宋_GB2312"/>
        <family val="3"/>
        <charset val="134"/>
      </rPr>
      <t>李郴</t>
    </r>
  </si>
  <si>
    <r>
      <rPr>
        <sz val="12"/>
        <rFont val="仿宋_GB2312"/>
        <family val="3"/>
        <charset val="134"/>
      </rPr>
      <t>谢凯宏</t>
    </r>
  </si>
  <si>
    <r>
      <rPr>
        <sz val="12"/>
        <rFont val="仿宋_GB2312"/>
        <family val="3"/>
        <charset val="134"/>
      </rPr>
      <t>刘继</t>
    </r>
  </si>
  <si>
    <t>20105050702</t>
  </si>
  <si>
    <r>
      <rPr>
        <sz val="12"/>
        <rFont val="仿宋_GB2312"/>
        <family val="3"/>
        <charset val="134"/>
      </rPr>
      <t>杨菲悦</t>
    </r>
  </si>
  <si>
    <r>
      <rPr>
        <sz val="12"/>
        <rFont val="仿宋_GB2312"/>
        <family val="3"/>
        <charset val="134"/>
      </rPr>
      <t>陈文杰</t>
    </r>
  </si>
  <si>
    <r>
      <rPr>
        <sz val="12"/>
        <rFont val="仿宋_GB2312"/>
        <family val="3"/>
        <charset val="134"/>
      </rPr>
      <t>龙清春</t>
    </r>
  </si>
  <si>
    <r>
      <rPr>
        <sz val="12"/>
        <color indexed="8"/>
        <rFont val="仿宋_GB2312"/>
        <family val="3"/>
        <charset val="134"/>
      </rPr>
      <t>贵阳市白云区公路管理所</t>
    </r>
  </si>
  <si>
    <t>20105050801</t>
  </si>
  <si>
    <r>
      <rPr>
        <sz val="12"/>
        <rFont val="仿宋_GB2312"/>
        <family val="3"/>
        <charset val="134"/>
      </rPr>
      <t>程毅</t>
    </r>
  </si>
  <si>
    <r>
      <rPr>
        <sz val="12"/>
        <rFont val="仿宋_GB2312"/>
        <family val="3"/>
        <charset val="134"/>
      </rPr>
      <t>刘嘉</t>
    </r>
  </si>
  <si>
    <r>
      <rPr>
        <sz val="12"/>
        <rFont val="仿宋_GB2312"/>
        <family val="3"/>
        <charset val="134"/>
      </rPr>
      <t>于海琳</t>
    </r>
  </si>
  <si>
    <r>
      <rPr>
        <sz val="12"/>
        <color indexed="8"/>
        <rFont val="仿宋_GB2312"/>
        <family val="3"/>
        <charset val="134"/>
      </rPr>
      <t>贵阳市白云区水务服务中心</t>
    </r>
  </si>
  <si>
    <t>20105050901</t>
  </si>
  <si>
    <r>
      <rPr>
        <sz val="12"/>
        <rFont val="仿宋_GB2312"/>
        <family val="3"/>
        <charset val="134"/>
      </rPr>
      <t>刘辉</t>
    </r>
  </si>
  <si>
    <r>
      <rPr>
        <sz val="12"/>
        <rFont val="仿宋_GB2312"/>
        <family val="3"/>
        <charset val="134"/>
      </rPr>
      <t>龙敏</t>
    </r>
  </si>
  <si>
    <r>
      <rPr>
        <sz val="12"/>
        <rFont val="仿宋_GB2312"/>
        <family val="3"/>
        <charset val="134"/>
      </rPr>
      <t>谢海</t>
    </r>
  </si>
  <si>
    <t>4</t>
  </si>
  <si>
    <r>
      <rPr>
        <sz val="12"/>
        <color indexed="8"/>
        <rFont val="仿宋_GB2312"/>
        <family val="3"/>
        <charset val="134"/>
      </rPr>
      <t>刘蕾</t>
    </r>
  </si>
  <si>
    <r>
      <rPr>
        <sz val="12"/>
        <color indexed="8"/>
        <rFont val="仿宋_GB2312"/>
        <family val="3"/>
        <charset val="134"/>
      </rPr>
      <t>贵阳市白云区人民医院</t>
    </r>
  </si>
  <si>
    <t>20105051001</t>
  </si>
  <si>
    <r>
      <rPr>
        <sz val="12"/>
        <color indexed="8"/>
        <rFont val="仿宋_GB2312"/>
        <family val="3"/>
        <charset val="134"/>
      </rPr>
      <t>朱铃</t>
    </r>
  </si>
  <si>
    <r>
      <rPr>
        <sz val="12"/>
        <color indexed="8"/>
        <rFont val="仿宋_GB2312"/>
        <family val="3"/>
        <charset val="134"/>
      </rPr>
      <t>张志羽</t>
    </r>
  </si>
  <si>
    <r>
      <rPr>
        <sz val="12"/>
        <color indexed="8"/>
        <rFont val="仿宋_GB2312"/>
        <family val="3"/>
        <charset val="134"/>
      </rPr>
      <t>郭玉婷</t>
    </r>
  </si>
  <si>
    <t>20105051002</t>
  </si>
  <si>
    <r>
      <rPr>
        <sz val="12"/>
        <color indexed="8"/>
        <rFont val="仿宋_GB2312"/>
        <family val="3"/>
        <charset val="134"/>
      </rPr>
      <t>赵漫莎</t>
    </r>
  </si>
  <si>
    <r>
      <rPr>
        <sz val="12"/>
        <color indexed="8"/>
        <rFont val="仿宋_GB2312"/>
        <family val="3"/>
        <charset val="134"/>
      </rPr>
      <t>尚耀才</t>
    </r>
  </si>
  <si>
    <r>
      <rPr>
        <sz val="12"/>
        <color indexed="8"/>
        <rFont val="仿宋_GB2312"/>
        <family val="3"/>
        <charset val="134"/>
      </rPr>
      <t>肖红</t>
    </r>
  </si>
  <si>
    <r>
      <rPr>
        <sz val="12"/>
        <color indexed="8"/>
        <rFont val="仿宋_GB2312"/>
        <family val="3"/>
        <charset val="134"/>
      </rPr>
      <t>贵阳市白云区疾病预防控制中心</t>
    </r>
  </si>
  <si>
    <t>20105051101</t>
  </si>
  <si>
    <r>
      <rPr>
        <sz val="12"/>
        <color indexed="8"/>
        <rFont val="仿宋_GB2312"/>
        <family val="3"/>
        <charset val="134"/>
      </rPr>
      <t>张攀</t>
    </r>
  </si>
  <si>
    <r>
      <rPr>
        <sz val="12"/>
        <color indexed="8"/>
        <rFont val="仿宋_GB2312"/>
        <family val="3"/>
        <charset val="134"/>
      </rPr>
      <t>陈玲</t>
    </r>
  </si>
  <si>
    <r>
      <rPr>
        <sz val="12"/>
        <color indexed="8"/>
        <rFont val="仿宋_GB2312"/>
        <family val="3"/>
        <charset val="134"/>
      </rPr>
      <t>曾凡美</t>
    </r>
  </si>
  <si>
    <t>20105051102</t>
  </si>
  <si>
    <r>
      <rPr>
        <sz val="12"/>
        <color indexed="8"/>
        <rFont val="仿宋_GB2312"/>
        <family val="3"/>
        <charset val="134"/>
      </rPr>
      <t>陈毅</t>
    </r>
    <r>
      <rPr>
        <sz val="12"/>
        <color indexed="8"/>
        <rFont val="宋体"/>
        <charset val="134"/>
      </rPr>
      <t>堃</t>
    </r>
  </si>
  <si>
    <r>
      <rPr>
        <sz val="12"/>
        <color indexed="8"/>
        <rFont val="仿宋_GB2312"/>
        <family val="3"/>
        <charset val="134"/>
      </rPr>
      <t>雷号</t>
    </r>
  </si>
  <si>
    <r>
      <rPr>
        <sz val="12"/>
        <color indexed="8"/>
        <rFont val="仿宋_GB2312"/>
        <family val="3"/>
        <charset val="134"/>
      </rPr>
      <t>黎文宏</t>
    </r>
  </si>
  <si>
    <r>
      <rPr>
        <sz val="12"/>
        <color indexed="8"/>
        <rFont val="仿宋_GB2312"/>
        <family val="3"/>
        <charset val="134"/>
      </rPr>
      <t>贵阳市白云区麦架镇中心卫生院</t>
    </r>
  </si>
  <si>
    <r>
      <rPr>
        <sz val="12"/>
        <color indexed="8"/>
        <rFont val="仿宋_GB2312"/>
        <family val="3"/>
        <charset val="134"/>
      </rPr>
      <t>何有玺</t>
    </r>
  </si>
  <si>
    <t>20105051202</t>
  </si>
  <si>
    <r>
      <rPr>
        <sz val="12"/>
        <color indexed="8"/>
        <rFont val="仿宋_GB2312"/>
        <family val="3"/>
        <charset val="134"/>
      </rPr>
      <t>彭姚</t>
    </r>
  </si>
  <si>
    <r>
      <rPr>
        <sz val="12"/>
        <color indexed="8"/>
        <rFont val="仿宋_GB2312"/>
        <family val="3"/>
        <charset val="134"/>
      </rPr>
      <t>郭元祥</t>
    </r>
  </si>
  <si>
    <r>
      <rPr>
        <sz val="12"/>
        <color indexed="8"/>
        <rFont val="仿宋_GB2312"/>
        <family val="3"/>
        <charset val="134"/>
      </rPr>
      <t>张瑜</t>
    </r>
  </si>
  <si>
    <r>
      <rPr>
        <sz val="12"/>
        <color indexed="8"/>
        <rFont val="仿宋_GB2312"/>
        <family val="3"/>
        <charset val="134"/>
      </rPr>
      <t>贵阳市白云区沙文镇中心卫生院</t>
    </r>
  </si>
  <si>
    <t>20105051301</t>
  </si>
  <si>
    <r>
      <rPr>
        <sz val="12"/>
        <color indexed="8"/>
        <rFont val="仿宋_GB2312"/>
        <family val="3"/>
        <charset val="134"/>
      </rPr>
      <t>吕曦彤</t>
    </r>
  </si>
  <si>
    <r>
      <rPr>
        <sz val="12"/>
        <color indexed="8"/>
        <rFont val="仿宋_GB2312"/>
        <family val="3"/>
        <charset val="134"/>
      </rPr>
      <t>陶成</t>
    </r>
  </si>
  <si>
    <r>
      <rPr>
        <sz val="12"/>
        <color indexed="8"/>
        <rFont val="仿宋_GB2312"/>
        <family val="3"/>
        <charset val="134"/>
      </rPr>
      <t>曾庆秀</t>
    </r>
  </si>
  <si>
    <t>20105051302</t>
  </si>
  <si>
    <r>
      <rPr>
        <sz val="12"/>
        <color indexed="8"/>
        <rFont val="仿宋_GB2312"/>
        <family val="3"/>
        <charset val="134"/>
      </rPr>
      <t>陈鑫</t>
    </r>
  </si>
  <si>
    <r>
      <rPr>
        <sz val="12"/>
        <color indexed="8"/>
        <rFont val="仿宋_GB2312"/>
        <family val="3"/>
        <charset val="134"/>
      </rPr>
      <t>瞿菜芹</t>
    </r>
  </si>
  <si>
    <r>
      <rPr>
        <sz val="12"/>
        <color indexed="8"/>
        <rFont val="仿宋_GB2312"/>
        <family val="3"/>
        <charset val="134"/>
      </rPr>
      <t>徐瑞鑫</t>
    </r>
  </si>
  <si>
    <t>20105051303</t>
  </si>
  <si>
    <r>
      <rPr>
        <sz val="12"/>
        <color indexed="8"/>
        <rFont val="仿宋_GB2312"/>
        <family val="3"/>
        <charset val="134"/>
      </rPr>
      <t>田一民</t>
    </r>
  </si>
  <si>
    <r>
      <rPr>
        <sz val="12"/>
        <color indexed="8"/>
        <rFont val="仿宋_GB2312"/>
        <family val="3"/>
        <charset val="134"/>
      </rPr>
      <t>金银</t>
    </r>
  </si>
  <si>
    <t>20105051304</t>
  </si>
  <si>
    <r>
      <rPr>
        <sz val="12"/>
        <color indexed="8"/>
        <rFont val="仿宋_GB2312"/>
        <family val="3"/>
        <charset val="134"/>
      </rPr>
      <t>唐蜜</t>
    </r>
  </si>
  <si>
    <r>
      <rPr>
        <sz val="12"/>
        <color indexed="8"/>
        <rFont val="仿宋_GB2312"/>
        <family val="3"/>
        <charset val="134"/>
      </rPr>
      <t>张雪</t>
    </r>
  </si>
  <si>
    <r>
      <rPr>
        <sz val="12"/>
        <color indexed="8"/>
        <rFont val="仿宋_GB2312"/>
        <family val="3"/>
        <charset val="134"/>
      </rPr>
      <t>覃玉丹</t>
    </r>
  </si>
  <si>
    <r>
      <rPr>
        <sz val="12"/>
        <color indexed="8"/>
        <rFont val="仿宋_GB2312"/>
        <family val="3"/>
        <charset val="134"/>
      </rPr>
      <t>贵阳市白云区大山洞街道社区卫生服务中心</t>
    </r>
  </si>
  <si>
    <t>20105051401</t>
  </si>
  <si>
    <r>
      <rPr>
        <sz val="12"/>
        <color indexed="8"/>
        <rFont val="仿宋_GB2312"/>
        <family val="3"/>
        <charset val="134"/>
      </rPr>
      <t>缪发辉</t>
    </r>
  </si>
  <si>
    <r>
      <rPr>
        <sz val="12"/>
        <color indexed="8"/>
        <rFont val="仿宋_GB2312"/>
        <family val="3"/>
        <charset val="134"/>
      </rPr>
      <t>欧阳琳</t>
    </r>
  </si>
  <si>
    <r>
      <rPr>
        <sz val="12"/>
        <color indexed="8"/>
        <rFont val="仿宋_GB2312"/>
        <family val="3"/>
        <charset val="134"/>
      </rPr>
      <t>任晓芳</t>
    </r>
  </si>
  <si>
    <r>
      <rPr>
        <sz val="12"/>
        <color indexed="8"/>
        <rFont val="仿宋_GB2312"/>
        <family val="3"/>
        <charset val="134"/>
      </rPr>
      <t>申恺叠</t>
    </r>
  </si>
  <si>
    <t>5</t>
  </si>
  <si>
    <r>
      <rPr>
        <sz val="12"/>
        <color indexed="8"/>
        <rFont val="仿宋_GB2312"/>
        <family val="3"/>
        <charset val="134"/>
      </rPr>
      <t>王艺</t>
    </r>
  </si>
  <si>
    <t>6</t>
  </si>
  <si>
    <r>
      <rPr>
        <sz val="12"/>
        <color indexed="8"/>
        <rFont val="仿宋_GB2312"/>
        <family val="3"/>
        <charset val="134"/>
      </rPr>
      <t>吴宽兰</t>
    </r>
  </si>
  <si>
    <r>
      <rPr>
        <sz val="12"/>
        <color indexed="8"/>
        <rFont val="仿宋_GB2312"/>
        <family val="3"/>
        <charset val="134"/>
      </rPr>
      <t>贵阳市白云区云城街道社区卫生服务中心</t>
    </r>
  </si>
  <si>
    <t>20105051501</t>
  </si>
  <si>
    <r>
      <rPr>
        <sz val="12"/>
        <color indexed="8"/>
        <rFont val="仿宋_GB2312"/>
        <family val="3"/>
        <charset val="134"/>
      </rPr>
      <t>付丽</t>
    </r>
  </si>
  <si>
    <r>
      <rPr>
        <sz val="12"/>
        <color indexed="8"/>
        <rFont val="仿宋_GB2312"/>
        <family val="3"/>
        <charset val="134"/>
      </rPr>
      <t>任婷</t>
    </r>
  </si>
  <si>
    <r>
      <rPr>
        <sz val="12"/>
        <color indexed="8"/>
        <rFont val="仿宋_GB2312"/>
        <family val="3"/>
        <charset val="134"/>
      </rPr>
      <t>万露</t>
    </r>
  </si>
  <si>
    <r>
      <rPr>
        <sz val="12"/>
        <color indexed="8"/>
        <rFont val="仿宋_GB2312"/>
        <family val="3"/>
        <charset val="134"/>
      </rPr>
      <t>贵阳市白云区泉湖街道社区卫生服务中心</t>
    </r>
  </si>
  <si>
    <t>20105051601</t>
  </si>
  <si>
    <r>
      <rPr>
        <sz val="12"/>
        <color indexed="8"/>
        <rFont val="仿宋_GB2312"/>
        <family val="3"/>
        <charset val="134"/>
      </rPr>
      <t>周杨</t>
    </r>
  </si>
  <si>
    <r>
      <rPr>
        <sz val="12"/>
        <color indexed="8"/>
        <rFont val="仿宋_GB2312"/>
        <family val="3"/>
        <charset val="134"/>
      </rPr>
      <t>唐艺</t>
    </r>
  </si>
  <si>
    <r>
      <rPr>
        <sz val="12"/>
        <color indexed="8"/>
        <rFont val="仿宋_GB2312"/>
        <family val="3"/>
        <charset val="134"/>
      </rPr>
      <t>任福磊</t>
    </r>
  </si>
  <si>
    <t>20105051602</t>
  </si>
  <si>
    <r>
      <rPr>
        <sz val="12"/>
        <color indexed="8"/>
        <rFont val="仿宋_GB2312"/>
        <family val="3"/>
        <charset val="134"/>
      </rPr>
      <t>顾玲</t>
    </r>
  </si>
  <si>
    <r>
      <rPr>
        <sz val="12"/>
        <color indexed="8"/>
        <rFont val="仿宋_GB2312"/>
        <family val="3"/>
        <charset val="134"/>
      </rPr>
      <t>龙吉</t>
    </r>
  </si>
  <si>
    <r>
      <rPr>
        <sz val="12"/>
        <color indexed="8"/>
        <rFont val="仿宋_GB2312"/>
        <family val="3"/>
        <charset val="134"/>
      </rPr>
      <t>李永兰</t>
    </r>
  </si>
  <si>
    <t>20105051603</t>
  </si>
  <si>
    <r>
      <rPr>
        <sz val="12"/>
        <color indexed="8"/>
        <rFont val="仿宋_GB2312"/>
        <family val="3"/>
        <charset val="134"/>
      </rPr>
      <t>覃青朋</t>
    </r>
  </si>
  <si>
    <r>
      <rPr>
        <sz val="12"/>
        <color indexed="8"/>
        <rFont val="仿宋_GB2312"/>
        <family val="3"/>
        <charset val="134"/>
      </rPr>
      <t>陈易强</t>
    </r>
  </si>
  <si>
    <r>
      <rPr>
        <sz val="12"/>
        <color indexed="8"/>
        <rFont val="仿宋_GB2312"/>
        <family val="3"/>
        <charset val="134"/>
      </rPr>
      <t>张云</t>
    </r>
  </si>
  <si>
    <r>
      <rPr>
        <sz val="12"/>
        <color indexed="8"/>
        <rFont val="仿宋_GB2312"/>
        <family val="3"/>
        <charset val="134"/>
      </rPr>
      <t>李征霖</t>
    </r>
  </si>
  <si>
    <r>
      <rPr>
        <sz val="12"/>
        <color indexed="8"/>
        <rFont val="仿宋_GB2312"/>
        <family val="3"/>
        <charset val="134"/>
      </rPr>
      <t>谭菊</t>
    </r>
  </si>
  <si>
    <r>
      <rPr>
        <sz val="12"/>
        <rFont val="仿宋_GB2312"/>
        <family val="3"/>
        <charset val="134"/>
      </rPr>
      <t>吴小青</t>
    </r>
  </si>
  <si>
    <r>
      <rPr>
        <sz val="12"/>
        <color indexed="8"/>
        <rFont val="仿宋_GB2312"/>
        <family val="3"/>
        <charset val="134"/>
      </rPr>
      <t>贵阳市白云区普查中心</t>
    </r>
  </si>
  <si>
    <t>20105051701</t>
  </si>
  <si>
    <r>
      <rPr>
        <sz val="12"/>
        <rFont val="仿宋_GB2312"/>
        <family val="3"/>
        <charset val="134"/>
      </rPr>
      <t>胡元婷</t>
    </r>
  </si>
  <si>
    <r>
      <rPr>
        <sz val="12"/>
        <rFont val="仿宋_GB2312"/>
        <family val="3"/>
        <charset val="134"/>
      </rPr>
      <t>简黎</t>
    </r>
  </si>
  <si>
    <r>
      <rPr>
        <sz val="12"/>
        <rFont val="仿宋_GB2312"/>
        <family val="3"/>
        <charset val="134"/>
      </rPr>
      <t>吴鹏</t>
    </r>
  </si>
  <si>
    <r>
      <rPr>
        <sz val="12"/>
        <color indexed="8"/>
        <rFont val="仿宋_GB2312"/>
        <family val="3"/>
        <charset val="134"/>
      </rPr>
      <t>贵阳市白云区环境卫生管理站</t>
    </r>
  </si>
  <si>
    <t>20105051801</t>
  </si>
  <si>
    <r>
      <rPr>
        <sz val="12"/>
        <rFont val="仿宋_GB2312"/>
        <family val="3"/>
        <charset val="134"/>
      </rPr>
      <t>蔡奇远</t>
    </r>
  </si>
  <si>
    <r>
      <rPr>
        <sz val="12"/>
        <rFont val="仿宋_GB2312"/>
        <family val="3"/>
        <charset val="134"/>
      </rPr>
      <t>敖鸿昌</t>
    </r>
  </si>
  <si>
    <r>
      <rPr>
        <sz val="12"/>
        <rFont val="仿宋_GB2312"/>
        <family val="3"/>
        <charset val="134"/>
      </rPr>
      <t>刘玲珑</t>
    </r>
  </si>
  <si>
    <r>
      <rPr>
        <sz val="12"/>
        <color indexed="8"/>
        <rFont val="仿宋_GB2312"/>
        <family val="3"/>
        <charset val="134"/>
      </rPr>
      <t>贵阳市白云区招商服务中心</t>
    </r>
  </si>
  <si>
    <t>20105051901</t>
  </si>
  <si>
    <r>
      <rPr>
        <sz val="12"/>
        <rFont val="仿宋_GB2312"/>
        <family val="3"/>
        <charset val="134"/>
      </rPr>
      <t>胡文</t>
    </r>
  </si>
  <si>
    <r>
      <rPr>
        <sz val="12"/>
        <rFont val="仿宋_GB2312"/>
        <family val="3"/>
        <charset val="134"/>
      </rPr>
      <t>陈</t>
    </r>
    <r>
      <rPr>
        <sz val="12"/>
        <rFont val="宋体"/>
        <charset val="134"/>
      </rPr>
      <t>璠</t>
    </r>
  </si>
  <si>
    <r>
      <rPr>
        <sz val="12"/>
        <rFont val="仿宋_GB2312"/>
        <family val="3"/>
        <charset val="134"/>
      </rPr>
      <t>邓雪梅</t>
    </r>
  </si>
  <si>
    <r>
      <rPr>
        <sz val="12"/>
        <color indexed="8"/>
        <rFont val="仿宋_GB2312"/>
        <family val="3"/>
        <charset val="134"/>
      </rPr>
      <t>贵阳市白云区都拉布依族乡党务政务服务中心</t>
    </r>
  </si>
  <si>
    <t>20105052001</t>
  </si>
  <si>
    <r>
      <rPr>
        <sz val="12"/>
        <rFont val="仿宋_GB2312"/>
        <family val="3"/>
        <charset val="134"/>
      </rPr>
      <t>张颖</t>
    </r>
  </si>
  <si>
    <r>
      <rPr>
        <sz val="12"/>
        <rFont val="仿宋_GB2312"/>
        <family val="3"/>
        <charset val="134"/>
      </rPr>
      <t>周小茜</t>
    </r>
  </si>
  <si>
    <r>
      <rPr>
        <sz val="12"/>
        <rFont val="仿宋_GB2312"/>
        <family val="3"/>
        <charset val="134"/>
      </rPr>
      <t>陶红</t>
    </r>
  </si>
  <si>
    <t>20105052002</t>
  </si>
  <si>
    <r>
      <rPr>
        <sz val="12"/>
        <rFont val="仿宋_GB2312"/>
        <family val="3"/>
        <charset val="134"/>
      </rPr>
      <t>岳莉</t>
    </r>
  </si>
  <si>
    <r>
      <rPr>
        <sz val="12"/>
        <rFont val="仿宋_GB2312"/>
        <family val="3"/>
        <charset val="134"/>
      </rPr>
      <t>何欢</t>
    </r>
  </si>
  <si>
    <r>
      <rPr>
        <sz val="12"/>
        <rFont val="仿宋_GB2312"/>
        <family val="3"/>
        <charset val="134"/>
      </rPr>
      <t>黄莹</t>
    </r>
  </si>
  <si>
    <r>
      <rPr>
        <sz val="12"/>
        <rFont val="仿宋_GB2312"/>
        <family val="3"/>
        <charset val="134"/>
      </rPr>
      <t>安芷娴</t>
    </r>
  </si>
  <si>
    <r>
      <rPr>
        <sz val="12"/>
        <rFont val="仿宋_GB2312"/>
        <family val="3"/>
        <charset val="134"/>
      </rPr>
      <t>杨斌</t>
    </r>
  </si>
  <si>
    <r>
      <rPr>
        <sz val="12"/>
        <rFont val="仿宋_GB2312"/>
        <family val="3"/>
        <charset val="134"/>
      </rPr>
      <t>张青阳</t>
    </r>
  </si>
  <si>
    <r>
      <rPr>
        <sz val="12"/>
        <color indexed="8"/>
        <rFont val="仿宋_GB2312"/>
        <family val="3"/>
        <charset val="134"/>
      </rPr>
      <t>贵阳市白云区都拉布依族乡农业农村综合服务中心</t>
    </r>
  </si>
  <si>
    <t>20105052101</t>
  </si>
  <si>
    <r>
      <rPr>
        <sz val="12"/>
        <rFont val="仿宋_GB2312"/>
        <family val="3"/>
        <charset val="134"/>
      </rPr>
      <t>周莉</t>
    </r>
  </si>
  <si>
    <r>
      <rPr>
        <sz val="12"/>
        <rFont val="仿宋_GB2312"/>
        <family val="3"/>
        <charset val="134"/>
      </rPr>
      <t>廖悦</t>
    </r>
  </si>
  <si>
    <r>
      <rPr>
        <sz val="12"/>
        <rFont val="仿宋_GB2312"/>
        <family val="3"/>
        <charset val="134"/>
      </rPr>
      <t>李雪卫</t>
    </r>
  </si>
  <si>
    <t>20105052102</t>
  </si>
  <si>
    <r>
      <rPr>
        <sz val="12"/>
        <rFont val="仿宋_GB2312"/>
        <family val="3"/>
        <charset val="134"/>
      </rPr>
      <t>谢明甫</t>
    </r>
  </si>
  <si>
    <r>
      <rPr>
        <sz val="12"/>
        <rFont val="仿宋_GB2312"/>
        <family val="3"/>
        <charset val="134"/>
      </rPr>
      <t>郭鹏程</t>
    </r>
  </si>
  <si>
    <r>
      <rPr>
        <sz val="12"/>
        <rFont val="仿宋_GB2312"/>
        <family val="3"/>
        <charset val="134"/>
      </rPr>
      <t>唐菁</t>
    </r>
  </si>
  <si>
    <r>
      <rPr>
        <sz val="12"/>
        <rFont val="仿宋_GB2312"/>
        <family val="3"/>
        <charset val="134"/>
      </rPr>
      <t>吴慧莲</t>
    </r>
  </si>
  <si>
    <r>
      <rPr>
        <sz val="12"/>
        <rFont val="仿宋_GB2312"/>
        <family val="3"/>
        <charset val="134"/>
      </rPr>
      <t>徐兴威</t>
    </r>
  </si>
  <si>
    <r>
      <rPr>
        <sz val="12"/>
        <rFont val="仿宋_GB2312"/>
        <family val="3"/>
        <charset val="134"/>
      </rPr>
      <t>白媛</t>
    </r>
  </si>
  <si>
    <r>
      <rPr>
        <sz val="12"/>
        <color indexed="8"/>
        <rFont val="仿宋_GB2312"/>
        <family val="3"/>
        <charset val="134"/>
      </rPr>
      <t>贵阳市白云区牛场布依族乡党务政务服务中心</t>
    </r>
  </si>
  <si>
    <t>20105052201</t>
  </si>
  <si>
    <r>
      <rPr>
        <sz val="12"/>
        <rFont val="仿宋_GB2312"/>
        <family val="3"/>
        <charset val="134"/>
      </rPr>
      <t>郭洋</t>
    </r>
  </si>
  <si>
    <r>
      <rPr>
        <sz val="12"/>
        <rFont val="仿宋_GB2312"/>
        <family val="3"/>
        <charset val="134"/>
      </rPr>
      <t>付楠杉</t>
    </r>
  </si>
  <si>
    <r>
      <rPr>
        <sz val="12"/>
        <rFont val="仿宋_GB2312"/>
        <family val="3"/>
        <charset val="134"/>
      </rPr>
      <t>彭雨蒙</t>
    </r>
  </si>
  <si>
    <r>
      <rPr>
        <sz val="12"/>
        <color indexed="8"/>
        <rFont val="仿宋_GB2312"/>
        <family val="3"/>
        <charset val="134"/>
      </rPr>
      <t>贵阳市白云区牛场布依族乡综合治理服务中心</t>
    </r>
  </si>
  <si>
    <t>20105052301</t>
  </si>
  <si>
    <r>
      <rPr>
        <sz val="12"/>
        <rFont val="仿宋_GB2312"/>
        <family val="3"/>
        <charset val="134"/>
      </rPr>
      <t>张丽</t>
    </r>
  </si>
  <si>
    <r>
      <rPr>
        <sz val="12"/>
        <rFont val="仿宋_GB2312"/>
        <family val="3"/>
        <charset val="134"/>
      </rPr>
      <t>程耸</t>
    </r>
  </si>
  <si>
    <r>
      <rPr>
        <sz val="12"/>
        <color indexed="8"/>
        <rFont val="仿宋_GB2312"/>
        <family val="3"/>
        <charset val="134"/>
      </rPr>
      <t>贵阳市白云区牛场布依族乡农业农村综合服务中心</t>
    </r>
  </si>
  <si>
    <t>20105052401</t>
  </si>
  <si>
    <r>
      <rPr>
        <sz val="12"/>
        <rFont val="仿宋_GB2312"/>
        <family val="3"/>
        <charset val="134"/>
      </rPr>
      <t>张祚玮</t>
    </r>
  </si>
  <si>
    <r>
      <rPr>
        <sz val="12"/>
        <rFont val="仿宋_GB2312"/>
        <family val="3"/>
        <charset val="134"/>
      </rPr>
      <t>彭丽莎</t>
    </r>
  </si>
  <si>
    <r>
      <rPr>
        <sz val="12"/>
        <rFont val="仿宋_GB2312"/>
        <family val="3"/>
        <charset val="134"/>
      </rPr>
      <t>周雄</t>
    </r>
  </si>
  <si>
    <t>20105052402</t>
  </si>
  <si>
    <r>
      <rPr>
        <sz val="12"/>
        <rFont val="仿宋_GB2312"/>
        <family val="3"/>
        <charset val="134"/>
      </rPr>
      <t>黄庆</t>
    </r>
  </si>
  <si>
    <r>
      <rPr>
        <sz val="12"/>
        <rFont val="仿宋_GB2312"/>
        <family val="3"/>
        <charset val="134"/>
      </rPr>
      <t>张佳睿</t>
    </r>
  </si>
  <si>
    <r>
      <rPr>
        <sz val="12"/>
        <rFont val="仿宋_GB2312"/>
        <family val="3"/>
        <charset val="134"/>
      </rPr>
      <t>宋</t>
    </r>
    <r>
      <rPr>
        <sz val="12"/>
        <rFont val="宋体"/>
        <charset val="134"/>
      </rPr>
      <t>玥</t>
    </r>
    <r>
      <rPr>
        <sz val="12"/>
        <rFont val="仿宋_GB2312"/>
        <family val="3"/>
        <charset val="134"/>
      </rPr>
      <t>妍</t>
    </r>
  </si>
  <si>
    <t>20105052403</t>
  </si>
  <si>
    <r>
      <rPr>
        <sz val="12"/>
        <rFont val="仿宋_GB2312"/>
        <family val="3"/>
        <charset val="134"/>
      </rPr>
      <t>邹维</t>
    </r>
  </si>
  <si>
    <r>
      <rPr>
        <sz val="12"/>
        <rFont val="仿宋_GB2312"/>
        <family val="3"/>
        <charset val="134"/>
      </rPr>
      <t>田彦</t>
    </r>
  </si>
  <si>
    <r>
      <rPr>
        <sz val="12"/>
        <rFont val="仿宋_GB2312"/>
        <family val="3"/>
        <charset val="134"/>
      </rPr>
      <t>王倩</t>
    </r>
  </si>
  <si>
    <r>
      <rPr>
        <sz val="12"/>
        <color indexed="8"/>
        <rFont val="仿宋_GB2312"/>
        <family val="3"/>
        <charset val="134"/>
      </rPr>
      <t>贵阳市白云区艳山红镇农业农村综合服务中心</t>
    </r>
  </si>
  <si>
    <t>20105052501</t>
  </si>
  <si>
    <r>
      <rPr>
        <sz val="12"/>
        <rFont val="仿宋_GB2312"/>
        <family val="3"/>
        <charset val="134"/>
      </rPr>
      <t>陈佳乐</t>
    </r>
  </si>
  <si>
    <r>
      <rPr>
        <sz val="12"/>
        <rFont val="仿宋_GB2312"/>
        <family val="3"/>
        <charset val="134"/>
      </rPr>
      <t>程兴兴</t>
    </r>
  </si>
  <si>
    <r>
      <rPr>
        <sz val="12"/>
        <rFont val="仿宋_GB2312"/>
        <family val="3"/>
        <charset val="134"/>
      </rPr>
      <t>冉一阳</t>
    </r>
  </si>
  <si>
    <t>20105052502</t>
  </si>
  <si>
    <r>
      <rPr>
        <sz val="12"/>
        <rFont val="仿宋_GB2312"/>
        <family val="3"/>
        <charset val="134"/>
      </rPr>
      <t>李彦</t>
    </r>
  </si>
  <si>
    <r>
      <rPr>
        <sz val="12"/>
        <rFont val="仿宋_GB2312"/>
        <family val="3"/>
        <charset val="134"/>
      </rPr>
      <t>曾麟琳</t>
    </r>
  </si>
  <si>
    <r>
      <rPr>
        <sz val="12"/>
        <rFont val="仿宋_GB2312"/>
        <family val="3"/>
        <charset val="134"/>
      </rPr>
      <t>于诗涵</t>
    </r>
  </si>
  <si>
    <r>
      <rPr>
        <sz val="12"/>
        <rFont val="仿宋_GB2312"/>
        <family val="3"/>
        <charset val="134"/>
      </rPr>
      <t>黎冬</t>
    </r>
  </si>
  <si>
    <r>
      <rPr>
        <sz val="12"/>
        <color indexed="8"/>
        <rFont val="仿宋_GB2312"/>
        <family val="3"/>
        <charset val="134"/>
      </rPr>
      <t>贵阳市白云区艳山红镇产业发展服务中心</t>
    </r>
  </si>
  <si>
    <t>20105052601</t>
  </si>
  <si>
    <r>
      <rPr>
        <sz val="12"/>
        <rFont val="仿宋_GB2312"/>
        <family val="3"/>
        <charset val="134"/>
      </rPr>
      <t>王松</t>
    </r>
  </si>
  <si>
    <r>
      <rPr>
        <sz val="12"/>
        <rFont val="仿宋_GB2312"/>
        <family val="3"/>
        <charset val="134"/>
      </rPr>
      <t>陈宇星</t>
    </r>
  </si>
  <si>
    <r>
      <rPr>
        <sz val="12"/>
        <rFont val="仿宋_GB2312"/>
        <family val="3"/>
        <charset val="134"/>
      </rPr>
      <t>戴婧雨</t>
    </r>
  </si>
  <si>
    <r>
      <rPr>
        <sz val="12"/>
        <color indexed="8"/>
        <rFont val="仿宋_GB2312"/>
        <family val="3"/>
        <charset val="134"/>
      </rPr>
      <t>贵阳市白云区麦架镇党务政务服务中心</t>
    </r>
  </si>
  <si>
    <t>20105052701</t>
  </si>
  <si>
    <r>
      <rPr>
        <sz val="12"/>
        <rFont val="仿宋_GB2312"/>
        <family val="3"/>
        <charset val="134"/>
      </rPr>
      <t>郑洋洋</t>
    </r>
  </si>
  <si>
    <r>
      <rPr>
        <sz val="12"/>
        <rFont val="仿宋_GB2312"/>
        <family val="3"/>
        <charset val="134"/>
      </rPr>
      <t>陈江丽</t>
    </r>
  </si>
  <si>
    <r>
      <rPr>
        <sz val="12"/>
        <rFont val="仿宋_GB2312"/>
        <family val="3"/>
        <charset val="134"/>
      </rPr>
      <t>郑彬彬</t>
    </r>
  </si>
  <si>
    <t>20105052702</t>
  </si>
  <si>
    <r>
      <rPr>
        <sz val="12"/>
        <rFont val="仿宋_GB2312"/>
        <family val="3"/>
        <charset val="134"/>
      </rPr>
      <t>聂益芳</t>
    </r>
  </si>
  <si>
    <r>
      <rPr>
        <sz val="12"/>
        <rFont val="仿宋_GB2312"/>
        <family val="3"/>
        <charset val="134"/>
      </rPr>
      <t>陈莱</t>
    </r>
  </si>
  <si>
    <r>
      <rPr>
        <sz val="12"/>
        <rFont val="仿宋_GB2312"/>
        <family val="3"/>
        <charset val="134"/>
      </rPr>
      <t>王昕</t>
    </r>
    <r>
      <rPr>
        <sz val="12"/>
        <rFont val="宋体"/>
        <charset val="134"/>
      </rPr>
      <t>玥</t>
    </r>
  </si>
  <si>
    <t>20105052703</t>
  </si>
  <si>
    <r>
      <rPr>
        <sz val="12"/>
        <rFont val="仿宋_GB2312"/>
        <family val="3"/>
        <charset val="134"/>
      </rPr>
      <t>邹江旭</t>
    </r>
  </si>
  <si>
    <r>
      <rPr>
        <sz val="12"/>
        <rFont val="仿宋_GB2312"/>
        <family val="3"/>
        <charset val="134"/>
      </rPr>
      <t>李源</t>
    </r>
  </si>
  <si>
    <r>
      <rPr>
        <sz val="12"/>
        <rFont val="仿宋_GB2312"/>
        <family val="3"/>
        <charset val="134"/>
      </rPr>
      <t>樊梅</t>
    </r>
  </si>
  <si>
    <r>
      <rPr>
        <sz val="12"/>
        <color indexed="8"/>
        <rFont val="仿宋_GB2312"/>
        <family val="3"/>
        <charset val="134"/>
      </rPr>
      <t>贵阳市白云区麦架镇产业发展服务中心</t>
    </r>
  </si>
  <si>
    <t>20105052801</t>
  </si>
  <si>
    <r>
      <rPr>
        <sz val="12"/>
        <rFont val="仿宋_GB2312"/>
        <family val="3"/>
        <charset val="134"/>
      </rPr>
      <t>袁润</t>
    </r>
  </si>
  <si>
    <r>
      <rPr>
        <sz val="12"/>
        <rFont val="仿宋_GB2312"/>
        <family val="3"/>
        <charset val="134"/>
      </rPr>
      <t>杨杰</t>
    </r>
  </si>
  <si>
    <r>
      <rPr>
        <sz val="12"/>
        <rFont val="仿宋_GB2312"/>
        <family val="3"/>
        <charset val="134"/>
      </rPr>
      <t>李梦迪</t>
    </r>
  </si>
  <si>
    <r>
      <rPr>
        <sz val="12"/>
        <color indexed="8"/>
        <rFont val="仿宋_GB2312"/>
        <family val="3"/>
        <charset val="134"/>
      </rPr>
      <t>贵阳市白云区沙文镇党务政务服务中心</t>
    </r>
  </si>
  <si>
    <t>20105052901</t>
  </si>
  <si>
    <r>
      <rPr>
        <sz val="12"/>
        <rFont val="仿宋_GB2312"/>
        <family val="3"/>
        <charset val="134"/>
      </rPr>
      <t>邹瑾</t>
    </r>
  </si>
  <si>
    <r>
      <rPr>
        <sz val="12"/>
        <rFont val="仿宋_GB2312"/>
        <family val="3"/>
        <charset val="134"/>
      </rPr>
      <t>黎建</t>
    </r>
  </si>
  <si>
    <r>
      <rPr>
        <sz val="12"/>
        <rFont val="仿宋_GB2312"/>
        <family val="3"/>
        <charset val="134"/>
      </rPr>
      <t>汤以雯</t>
    </r>
  </si>
  <si>
    <r>
      <rPr>
        <sz val="12"/>
        <color indexed="8"/>
        <rFont val="仿宋_GB2312"/>
        <family val="3"/>
        <charset val="134"/>
      </rPr>
      <t>贵阳市白云区沙文镇综合治理服务中心</t>
    </r>
  </si>
  <si>
    <t>20105053001</t>
  </si>
  <si>
    <r>
      <rPr>
        <sz val="12"/>
        <rFont val="仿宋_GB2312"/>
        <family val="3"/>
        <charset val="134"/>
      </rPr>
      <t>敖慧聪</t>
    </r>
  </si>
  <si>
    <r>
      <rPr>
        <sz val="12"/>
        <rFont val="仿宋_GB2312"/>
        <family val="3"/>
        <charset val="134"/>
      </rPr>
      <t>张艳</t>
    </r>
  </si>
  <si>
    <r>
      <rPr>
        <sz val="12"/>
        <rFont val="仿宋_GB2312"/>
        <family val="3"/>
        <charset val="134"/>
      </rPr>
      <t>周莎</t>
    </r>
  </si>
  <si>
    <r>
      <rPr>
        <sz val="12"/>
        <rFont val="仿宋_GB2312"/>
        <family val="3"/>
        <charset val="134"/>
      </rPr>
      <t>王柳彤</t>
    </r>
  </si>
  <si>
    <r>
      <rPr>
        <sz val="12"/>
        <rFont val="仿宋_GB2312"/>
        <family val="3"/>
        <charset val="134"/>
      </rPr>
      <t>赵贵红</t>
    </r>
  </si>
  <si>
    <r>
      <rPr>
        <sz val="12"/>
        <rFont val="仿宋_GB2312"/>
        <family val="3"/>
        <charset val="134"/>
      </rPr>
      <t>田文凤</t>
    </r>
  </si>
  <si>
    <r>
      <rPr>
        <sz val="12"/>
        <color indexed="8"/>
        <rFont val="仿宋_GB2312"/>
        <family val="3"/>
        <charset val="134"/>
      </rPr>
      <t>贵阳市白云区沙文镇农业农村综合服务中心</t>
    </r>
  </si>
  <si>
    <t>20105053101</t>
  </si>
  <si>
    <r>
      <rPr>
        <sz val="12"/>
        <rFont val="仿宋_GB2312"/>
        <family val="3"/>
        <charset val="134"/>
      </rPr>
      <t>蒋琴</t>
    </r>
  </si>
  <si>
    <r>
      <rPr>
        <sz val="12"/>
        <rFont val="仿宋_GB2312"/>
        <family val="3"/>
        <charset val="134"/>
      </rPr>
      <t>余忠宝</t>
    </r>
  </si>
  <si>
    <r>
      <rPr>
        <sz val="12"/>
        <rFont val="仿宋_GB2312"/>
        <family val="3"/>
        <charset val="134"/>
      </rPr>
      <t>韦俊杰</t>
    </r>
  </si>
  <si>
    <r>
      <rPr>
        <sz val="12"/>
        <color indexed="8"/>
        <rFont val="仿宋_GB2312"/>
        <family val="3"/>
        <charset val="134"/>
      </rPr>
      <t>贵阳市白云区沙文镇产业发展服务中心</t>
    </r>
  </si>
  <si>
    <t>20105053201</t>
  </si>
  <si>
    <r>
      <rPr>
        <sz val="12"/>
        <rFont val="仿宋_GB2312"/>
        <family val="3"/>
        <charset val="134"/>
      </rPr>
      <t>夏天一</t>
    </r>
  </si>
  <si>
    <r>
      <rPr>
        <sz val="12"/>
        <rFont val="仿宋_GB2312"/>
        <family val="3"/>
        <charset val="134"/>
      </rPr>
      <t>刘予渺</t>
    </r>
  </si>
  <si>
    <r>
      <rPr>
        <sz val="12"/>
        <rFont val="仿宋_GB2312"/>
        <family val="3"/>
        <charset val="134"/>
      </rPr>
      <t>周雪</t>
    </r>
  </si>
  <si>
    <r>
      <rPr>
        <sz val="12"/>
        <rFont val="仿宋_GB2312"/>
        <family val="3"/>
        <charset val="134"/>
      </rPr>
      <t>申慧鑫</t>
    </r>
  </si>
  <si>
    <r>
      <rPr>
        <sz val="12"/>
        <color indexed="8"/>
        <rFont val="仿宋_GB2312"/>
        <family val="3"/>
        <charset val="134"/>
      </rPr>
      <t>贵阳市白云区泉湖街道党务政务服务中心</t>
    </r>
  </si>
  <si>
    <t>20105053301</t>
  </si>
  <si>
    <r>
      <rPr>
        <sz val="12"/>
        <rFont val="仿宋_GB2312"/>
        <family val="3"/>
        <charset val="134"/>
      </rPr>
      <t>王星雨</t>
    </r>
  </si>
  <si>
    <r>
      <rPr>
        <sz val="12"/>
        <rFont val="仿宋_GB2312"/>
        <family val="3"/>
        <charset val="134"/>
      </rPr>
      <t>郭坤丽</t>
    </r>
  </si>
  <si>
    <r>
      <rPr>
        <sz val="12"/>
        <rFont val="仿宋_GB2312"/>
        <family val="3"/>
        <charset val="134"/>
      </rPr>
      <t>熊文杰</t>
    </r>
  </si>
  <si>
    <r>
      <rPr>
        <sz val="12"/>
        <color indexed="8"/>
        <rFont val="仿宋_GB2312"/>
        <family val="3"/>
        <charset val="134"/>
      </rPr>
      <t>贵阳市白云区泉湖街道综合治理服务中心</t>
    </r>
  </si>
  <si>
    <t>20105053401</t>
  </si>
  <si>
    <r>
      <rPr>
        <sz val="12"/>
        <rFont val="仿宋_GB2312"/>
        <family val="3"/>
        <charset val="134"/>
      </rPr>
      <t>胡奥运</t>
    </r>
  </si>
  <si>
    <r>
      <rPr>
        <sz val="12"/>
        <rFont val="仿宋_GB2312"/>
        <family val="3"/>
        <charset val="134"/>
      </rPr>
      <t>柳彬杰</t>
    </r>
  </si>
  <si>
    <r>
      <rPr>
        <sz val="12"/>
        <rFont val="仿宋_GB2312"/>
        <family val="3"/>
        <charset val="134"/>
      </rPr>
      <t>卢艳立</t>
    </r>
  </si>
  <si>
    <r>
      <rPr>
        <sz val="12"/>
        <color indexed="8"/>
        <rFont val="仿宋_GB2312"/>
        <family val="3"/>
        <charset val="134"/>
      </rPr>
      <t>贵阳市白云区泉湖街道社区事务服务中心</t>
    </r>
  </si>
  <si>
    <t>20105053501</t>
  </si>
  <si>
    <r>
      <rPr>
        <sz val="12"/>
        <rFont val="仿宋_GB2312"/>
        <family val="3"/>
        <charset val="134"/>
      </rPr>
      <t>侯梅</t>
    </r>
  </si>
  <si>
    <r>
      <rPr>
        <sz val="12"/>
        <color indexed="8"/>
        <rFont val="仿宋_GB2312"/>
        <family val="3"/>
        <charset val="134"/>
      </rPr>
      <t>袁爱婷</t>
    </r>
  </si>
  <si>
    <r>
      <rPr>
        <sz val="12"/>
        <color indexed="8"/>
        <rFont val="仿宋_GB2312"/>
        <family val="3"/>
        <charset val="134"/>
      </rPr>
      <t>吴也成</t>
    </r>
  </si>
  <si>
    <r>
      <rPr>
        <sz val="12"/>
        <color indexed="8"/>
        <rFont val="仿宋_GB2312"/>
        <family val="3"/>
        <charset val="134"/>
      </rPr>
      <t>贵阳市白云区云城街道优化营商环境服务中心</t>
    </r>
  </si>
  <si>
    <t>20105053601</t>
  </si>
  <si>
    <r>
      <rPr>
        <sz val="12"/>
        <color indexed="8"/>
        <rFont val="仿宋_GB2312"/>
        <family val="3"/>
        <charset val="134"/>
      </rPr>
      <t>罗晨林</t>
    </r>
  </si>
  <si>
    <r>
      <rPr>
        <sz val="12"/>
        <color indexed="8"/>
        <rFont val="仿宋_GB2312"/>
        <family val="3"/>
        <charset val="134"/>
      </rPr>
      <t>卢华</t>
    </r>
  </si>
  <si>
    <r>
      <rPr>
        <sz val="12"/>
        <color indexed="8"/>
        <rFont val="仿宋_GB2312"/>
        <family val="3"/>
        <charset val="134"/>
      </rPr>
      <t>贾凌洁</t>
    </r>
  </si>
  <si>
    <r>
      <rPr>
        <sz val="12"/>
        <color indexed="8"/>
        <rFont val="仿宋_GB2312"/>
        <family val="3"/>
        <charset val="134"/>
      </rPr>
      <t>贵阳市白云区大山洞街道社区事务服务中心</t>
    </r>
  </si>
  <si>
    <t>20105053701</t>
  </si>
  <si>
    <r>
      <rPr>
        <sz val="12"/>
        <color indexed="8"/>
        <rFont val="仿宋_GB2312"/>
        <family val="3"/>
        <charset val="134"/>
      </rPr>
      <t>万静妮</t>
    </r>
  </si>
  <si>
    <r>
      <rPr>
        <sz val="12"/>
        <color indexed="8"/>
        <rFont val="仿宋_GB2312"/>
        <family val="3"/>
        <charset val="134"/>
      </rPr>
      <t>熊雪婷</t>
    </r>
  </si>
  <si>
    <r>
      <rPr>
        <sz val="12"/>
        <color indexed="8"/>
        <rFont val="仿宋_GB2312"/>
        <family val="3"/>
        <charset val="134"/>
      </rPr>
      <t>杨秀鹏</t>
    </r>
  </si>
  <si>
    <r>
      <rPr>
        <sz val="12"/>
        <color indexed="8"/>
        <rFont val="仿宋_GB2312"/>
        <family val="3"/>
        <charset val="134"/>
      </rPr>
      <t>王小辅</t>
    </r>
  </si>
  <si>
    <t>20105053702</t>
  </si>
  <si>
    <r>
      <rPr>
        <sz val="12"/>
        <color indexed="8"/>
        <rFont val="仿宋_GB2312"/>
        <family val="3"/>
        <charset val="134"/>
      </rPr>
      <t>徐大权</t>
    </r>
  </si>
  <si>
    <r>
      <rPr>
        <sz val="12"/>
        <color indexed="8"/>
        <rFont val="仿宋_GB2312"/>
        <family val="3"/>
        <charset val="134"/>
      </rPr>
      <t>王斌</t>
    </r>
  </si>
  <si>
    <r>
      <rPr>
        <sz val="12"/>
        <color indexed="8"/>
        <rFont val="仿宋_GB2312"/>
        <family val="3"/>
        <charset val="134"/>
      </rPr>
      <t>黄平红</t>
    </r>
  </si>
  <si>
    <r>
      <rPr>
        <sz val="12"/>
        <color indexed="8"/>
        <rFont val="仿宋_GB2312"/>
        <family val="3"/>
        <charset val="134"/>
      </rPr>
      <t>贵阳市白云区龚家寨街道综合治理服务中心</t>
    </r>
  </si>
  <si>
    <t>20105053801</t>
  </si>
  <si>
    <r>
      <rPr>
        <sz val="12"/>
        <color indexed="8"/>
        <rFont val="仿宋_GB2312"/>
        <family val="3"/>
        <charset val="134"/>
      </rPr>
      <t>胡茂源</t>
    </r>
  </si>
  <si>
    <r>
      <rPr>
        <sz val="12"/>
        <color indexed="8"/>
        <rFont val="仿宋_GB2312"/>
        <family val="3"/>
        <charset val="134"/>
      </rPr>
      <t>罗园园</t>
    </r>
  </si>
  <si>
    <r>
      <rPr>
        <sz val="12"/>
        <color indexed="8"/>
        <rFont val="仿宋_GB2312"/>
        <family val="3"/>
        <charset val="134"/>
      </rPr>
      <t>王应心</t>
    </r>
  </si>
  <si>
    <t>20105053802</t>
  </si>
  <si>
    <r>
      <rPr>
        <sz val="12"/>
        <color indexed="8"/>
        <rFont val="仿宋_GB2312"/>
        <family val="3"/>
        <charset val="134"/>
      </rPr>
      <t>蒋兴怡</t>
    </r>
  </si>
  <si>
    <r>
      <rPr>
        <sz val="12"/>
        <color indexed="8"/>
        <rFont val="仿宋_GB2312"/>
        <family val="3"/>
        <charset val="134"/>
      </rPr>
      <t>陈昕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</si>
</sst>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1"/>
      <name val="黑体"/>
      <family val="3"/>
      <charset val="134"/>
    </font>
    <font>
      <sz val="11"/>
      <color theme="1"/>
      <name val="Times New Roman"/>
      <charset val="134"/>
    </font>
    <font>
      <sz val="12"/>
      <name val="Times New Roman"/>
      <family val="1"/>
      <charset val="0"/>
    </font>
    <font>
      <sz val="12"/>
      <color theme="1"/>
      <name val="Times New Roman"/>
      <family val="1"/>
      <charset val="0"/>
    </font>
    <font>
      <sz val="12"/>
      <name val="Times New Roman"/>
      <charset val="134"/>
    </font>
    <font>
      <sz val="12"/>
      <color indexed="8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family val="3"/>
      <charset val="134"/>
    </font>
    <font>
      <sz val="12"/>
      <name val="宋体"/>
      <charset val="134"/>
    </font>
    <font>
      <sz val="12"/>
      <color indexed="8"/>
      <name val="仿宋_GB2312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15.&#25307;&#32856;\2025&#24180;\2025&#24180;&#20107;&#19994;&#21333;&#20301;&#25307;&#32856;\6.&#20844;&#21578;\2.&#36164;&#26684;&#22797;&#23457;&#21512;&#26684;&#20844;&#21578;\&#36149;&#38451;&#24066;&#30333;&#20113;&#21306;2025&#24180;&#20107;&#19994;&#21333;&#20301;&#20844;&#24320;&#25307;&#32856;&#24037;&#20316;&#20154;&#21592;&#36164;&#26684;&#22797;&#23457;&#21512;&#26684;&#20154;&#21592;&#21517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1">
          <cell r="A1" t="str">
            <v>贵阳市白云区2025年事业单位公开招聘工作人员资格复审合格人员名单</v>
          </cell>
        </row>
        <row r="2">
          <cell r="A2" t="str">
            <v>姓名</v>
          </cell>
          <cell r="B2" t="str">
            <v>名次</v>
          </cell>
          <cell r="C2" t="str">
            <v>是否进入资格复审</v>
          </cell>
          <cell r="D2" t="str">
            <v>资格复审情况</v>
          </cell>
          <cell r="E2" t="str">
            <v>本岗位招聘计划数</v>
          </cell>
          <cell r="F2" t="str">
            <v>是否组织专业测试</v>
          </cell>
          <cell r="G2" t="str">
            <v>准考证号</v>
          </cell>
          <cell r="H2" t="str">
            <v>报考单位</v>
          </cell>
          <cell r="I2" t="str">
            <v>报考岗位代码</v>
          </cell>
          <cell r="J2" t="str">
            <v>职测成绩</v>
          </cell>
          <cell r="K2" t="str">
            <v>综合成绩</v>
          </cell>
          <cell r="L2" t="str">
            <v>总成绩</v>
          </cell>
        </row>
        <row r="3">
          <cell r="A3" t="str">
            <v>张绮原</v>
          </cell>
          <cell r="B3">
            <v>1</v>
          </cell>
          <cell r="C3" t="str">
            <v>是</v>
          </cell>
          <cell r="D3" t="str">
            <v>通过</v>
          </cell>
          <cell r="E3">
            <v>1</v>
          </cell>
          <cell r="F3" t="str">
            <v>否</v>
          </cell>
          <cell r="G3" t="str">
            <v>1152017902104</v>
          </cell>
          <cell r="H3" t="str">
            <v>贵阳市白云区互联网舆情研究中心</v>
          </cell>
          <cell r="I3" t="str">
            <v>20105050101</v>
          </cell>
          <cell r="J3">
            <v>112.5</v>
          </cell>
          <cell r="K3">
            <v>115.5</v>
          </cell>
          <cell r="L3">
            <v>228</v>
          </cell>
        </row>
        <row r="4">
          <cell r="A4" t="str">
            <v>陶昱燊</v>
          </cell>
          <cell r="B4">
            <v>2</v>
          </cell>
          <cell r="C4" t="str">
            <v>是</v>
          </cell>
          <cell r="D4" t="str">
            <v>通过</v>
          </cell>
          <cell r="E4">
            <v>1</v>
          </cell>
          <cell r="F4" t="str">
            <v>否</v>
          </cell>
          <cell r="G4" t="str">
            <v>1152017900701</v>
          </cell>
          <cell r="H4" t="str">
            <v>贵阳市白云区互联网舆情研究中心</v>
          </cell>
          <cell r="I4" t="str">
            <v>20105050101</v>
          </cell>
          <cell r="J4">
            <v>105.5</v>
          </cell>
          <cell r="K4">
            <v>117</v>
          </cell>
          <cell r="L4">
            <v>222.5</v>
          </cell>
        </row>
        <row r="5">
          <cell r="A5" t="str">
            <v>张绍琴</v>
          </cell>
          <cell r="B5">
            <v>3</v>
          </cell>
          <cell r="C5" t="str">
            <v>是</v>
          </cell>
          <cell r="D5" t="str">
            <v>通过</v>
          </cell>
          <cell r="E5">
            <v>1</v>
          </cell>
          <cell r="F5" t="str">
            <v>否</v>
          </cell>
          <cell r="G5" t="str">
            <v>1152017903114</v>
          </cell>
          <cell r="H5" t="str">
            <v>贵阳市白云区互联网舆情研究中心</v>
          </cell>
          <cell r="I5" t="str">
            <v>20105050101</v>
          </cell>
          <cell r="J5">
            <v>97.5</v>
          </cell>
          <cell r="K5">
            <v>105</v>
          </cell>
          <cell r="L5">
            <v>202.5</v>
          </cell>
        </row>
        <row r="7">
          <cell r="A7" t="str">
            <v>尹香芹</v>
          </cell>
          <cell r="B7">
            <v>1</v>
          </cell>
          <cell r="C7" t="str">
            <v>是</v>
          </cell>
          <cell r="D7" t="str">
            <v>通过</v>
          </cell>
          <cell r="E7">
            <v>1</v>
          </cell>
          <cell r="F7" t="str">
            <v>否</v>
          </cell>
          <cell r="G7" t="str">
            <v>1152017901306</v>
          </cell>
          <cell r="H7" t="str">
            <v>贵阳市白云区财政国库集中支付中心</v>
          </cell>
          <cell r="I7" t="str">
            <v>20105050201</v>
          </cell>
          <cell r="J7">
            <v>97</v>
          </cell>
          <cell r="K7">
            <v>116</v>
          </cell>
          <cell r="L7">
            <v>213</v>
          </cell>
        </row>
        <row r="8">
          <cell r="A8" t="str">
            <v>刘政宏</v>
          </cell>
          <cell r="B8">
            <v>2</v>
          </cell>
          <cell r="C8" t="str">
            <v>是</v>
          </cell>
          <cell r="D8" t="str">
            <v>通过</v>
          </cell>
          <cell r="E8">
            <v>1</v>
          </cell>
          <cell r="F8" t="str">
            <v>否</v>
          </cell>
          <cell r="G8" t="str">
            <v>1152017901313</v>
          </cell>
          <cell r="H8" t="str">
            <v>贵阳市白云区财政国库集中支付中心</v>
          </cell>
          <cell r="I8" t="str">
            <v>20105050201</v>
          </cell>
          <cell r="J8">
            <v>121.5</v>
          </cell>
          <cell r="K8">
            <v>88</v>
          </cell>
          <cell r="L8">
            <v>209.5</v>
          </cell>
        </row>
        <row r="9">
          <cell r="A9" t="str">
            <v>安云开</v>
          </cell>
          <cell r="B9">
            <v>3</v>
          </cell>
          <cell r="C9" t="str">
            <v>是</v>
          </cell>
          <cell r="D9" t="str">
            <v>通过</v>
          </cell>
          <cell r="E9">
            <v>1</v>
          </cell>
          <cell r="F9" t="str">
            <v>否</v>
          </cell>
          <cell r="G9" t="str">
            <v>1152017901521</v>
          </cell>
          <cell r="H9" t="str">
            <v>贵阳市白云区财政国库集中支付中心</v>
          </cell>
          <cell r="I9" t="str">
            <v>20105050201</v>
          </cell>
          <cell r="J9">
            <v>109</v>
          </cell>
          <cell r="K9">
            <v>94</v>
          </cell>
          <cell r="L9">
            <v>203</v>
          </cell>
        </row>
        <row r="11">
          <cell r="A11" t="str">
            <v>冯泽清</v>
          </cell>
          <cell r="B11">
            <v>1</v>
          </cell>
          <cell r="C11" t="str">
            <v>是</v>
          </cell>
          <cell r="D11" t="str">
            <v>通过</v>
          </cell>
          <cell r="E11">
            <v>1</v>
          </cell>
          <cell r="F11" t="str">
            <v>否</v>
          </cell>
          <cell r="G11" t="str">
            <v>1152018000915</v>
          </cell>
          <cell r="H11" t="str">
            <v>贵阳市白云区劳动保障服务中心</v>
          </cell>
          <cell r="I11" t="str">
            <v>20105050301</v>
          </cell>
          <cell r="J11">
            <v>105.5</v>
          </cell>
          <cell r="K11">
            <v>112</v>
          </cell>
          <cell r="L11">
            <v>217.5</v>
          </cell>
        </row>
        <row r="12">
          <cell r="A12" t="str">
            <v>陈岚</v>
          </cell>
          <cell r="B12">
            <v>2</v>
          </cell>
          <cell r="C12" t="str">
            <v>是</v>
          </cell>
          <cell r="D12" t="str">
            <v>通过</v>
          </cell>
          <cell r="E12">
            <v>1</v>
          </cell>
          <cell r="F12" t="str">
            <v>否</v>
          </cell>
          <cell r="G12" t="str">
            <v>1152018001115</v>
          </cell>
          <cell r="H12" t="str">
            <v>贵阳市白云区劳动保障服务中心</v>
          </cell>
          <cell r="I12" t="str">
            <v>20105050301</v>
          </cell>
          <cell r="J12">
            <v>110.5</v>
          </cell>
          <cell r="K12">
            <v>104</v>
          </cell>
          <cell r="L12">
            <v>214.5</v>
          </cell>
        </row>
        <row r="13">
          <cell r="A13" t="str">
            <v>王月芳</v>
          </cell>
          <cell r="B13">
            <v>3</v>
          </cell>
          <cell r="C13" t="str">
            <v>是</v>
          </cell>
          <cell r="D13" t="str">
            <v>通过</v>
          </cell>
          <cell r="E13">
            <v>1</v>
          </cell>
          <cell r="F13" t="str">
            <v>否</v>
          </cell>
          <cell r="G13" t="str">
            <v>1152018000327</v>
          </cell>
          <cell r="H13" t="str">
            <v>贵阳市白云区劳动保障服务中心</v>
          </cell>
          <cell r="I13" t="str">
            <v>20105050301</v>
          </cell>
          <cell r="J13">
            <v>101.5</v>
          </cell>
          <cell r="K13">
            <v>112</v>
          </cell>
          <cell r="L13">
            <v>213.5</v>
          </cell>
        </row>
        <row r="15">
          <cell r="A15" t="str">
            <v>毛永钦</v>
          </cell>
          <cell r="B15">
            <v>1</v>
          </cell>
          <cell r="C15" t="str">
            <v>是</v>
          </cell>
          <cell r="D15" t="str">
            <v>通过</v>
          </cell>
          <cell r="E15">
            <v>1</v>
          </cell>
          <cell r="F15" t="str">
            <v>否</v>
          </cell>
          <cell r="G15" t="str">
            <v>1152018002720</v>
          </cell>
          <cell r="H15" t="str">
            <v>贵阳市白云区市政工程建设站</v>
          </cell>
          <cell r="I15" t="str">
            <v>20105050401</v>
          </cell>
          <cell r="J15">
            <v>122.5</v>
          </cell>
          <cell r="K15">
            <v>107</v>
          </cell>
          <cell r="L15">
            <v>229.5</v>
          </cell>
        </row>
        <row r="16">
          <cell r="A16" t="str">
            <v>何国冬</v>
          </cell>
          <cell r="B16">
            <v>2</v>
          </cell>
          <cell r="C16" t="str">
            <v>是</v>
          </cell>
          <cell r="D16" t="str">
            <v>通过</v>
          </cell>
          <cell r="E16">
            <v>1</v>
          </cell>
          <cell r="F16" t="str">
            <v>否</v>
          </cell>
          <cell r="G16" t="str">
            <v>1152018002709</v>
          </cell>
          <cell r="H16" t="str">
            <v>贵阳市白云区市政工程建设站</v>
          </cell>
          <cell r="I16" t="str">
            <v>20105050401</v>
          </cell>
          <cell r="J16">
            <v>102</v>
          </cell>
          <cell r="K16">
            <v>104</v>
          </cell>
          <cell r="L16">
            <v>206</v>
          </cell>
        </row>
        <row r="17">
          <cell r="A17" t="str">
            <v>刘嘉靖雨</v>
          </cell>
          <cell r="B17">
            <v>3</v>
          </cell>
          <cell r="C17" t="str">
            <v>是</v>
          </cell>
          <cell r="D17" t="str">
            <v>通过</v>
          </cell>
          <cell r="E17">
            <v>1</v>
          </cell>
          <cell r="F17" t="str">
            <v>否</v>
          </cell>
          <cell r="G17" t="str">
            <v>1152018001421</v>
          </cell>
          <cell r="H17" t="str">
            <v>贵阳市白云区市政工程建设站</v>
          </cell>
          <cell r="I17" t="str">
            <v>20105050401</v>
          </cell>
          <cell r="J17">
            <v>89</v>
          </cell>
          <cell r="K17">
            <v>114.5</v>
          </cell>
          <cell r="L17">
            <v>203.5</v>
          </cell>
        </row>
        <row r="19">
          <cell r="A19" t="str">
            <v>宋移湖</v>
          </cell>
          <cell r="B19">
            <v>1</v>
          </cell>
          <cell r="C19" t="str">
            <v>是</v>
          </cell>
          <cell r="D19" t="str">
            <v>通过</v>
          </cell>
          <cell r="E19">
            <v>1</v>
          </cell>
          <cell r="F19" t="str">
            <v>否</v>
          </cell>
          <cell r="G19" t="str">
            <v>1152018001830</v>
          </cell>
          <cell r="H19" t="str">
            <v>贵阳市白云区房地产市场管理所</v>
          </cell>
          <cell r="I19" t="str">
            <v>20105050501</v>
          </cell>
          <cell r="J19">
            <v>106.5</v>
          </cell>
          <cell r="K19">
            <v>121</v>
          </cell>
          <cell r="L19">
            <v>227.5</v>
          </cell>
        </row>
        <row r="20">
          <cell r="A20" t="str">
            <v>宋觉</v>
          </cell>
          <cell r="B20">
            <v>2</v>
          </cell>
          <cell r="C20" t="str">
            <v>是</v>
          </cell>
          <cell r="D20" t="str">
            <v>通过</v>
          </cell>
          <cell r="E20">
            <v>1</v>
          </cell>
          <cell r="F20" t="str">
            <v>否</v>
          </cell>
          <cell r="G20" t="str">
            <v>1152018003002</v>
          </cell>
          <cell r="H20" t="str">
            <v>贵阳市白云区房地产市场管理所</v>
          </cell>
          <cell r="I20" t="str">
            <v>20105050501</v>
          </cell>
          <cell r="J20">
            <v>106</v>
          </cell>
          <cell r="K20">
            <v>107.5</v>
          </cell>
          <cell r="L20">
            <v>213.5</v>
          </cell>
        </row>
        <row r="21">
          <cell r="A21" t="str">
            <v>赵丽娟</v>
          </cell>
          <cell r="B21">
            <v>3</v>
          </cell>
          <cell r="C21" t="str">
            <v>是</v>
          </cell>
          <cell r="D21" t="str">
            <v>通过</v>
          </cell>
          <cell r="E21">
            <v>1</v>
          </cell>
          <cell r="F21" t="str">
            <v>否</v>
          </cell>
          <cell r="G21" t="str">
            <v>1152018003014</v>
          </cell>
          <cell r="H21" t="str">
            <v>贵阳市白云区房地产市场管理所</v>
          </cell>
          <cell r="I21" t="str">
            <v>20105050501</v>
          </cell>
          <cell r="J21">
            <v>114</v>
          </cell>
          <cell r="K21">
            <v>98</v>
          </cell>
          <cell r="L21">
            <v>212</v>
          </cell>
        </row>
        <row r="23">
          <cell r="A23" t="str">
            <v>杨凯</v>
          </cell>
          <cell r="B23">
            <v>1</v>
          </cell>
          <cell r="C23" t="str">
            <v>是</v>
          </cell>
          <cell r="D23" t="str">
            <v>通过</v>
          </cell>
          <cell r="E23">
            <v>1</v>
          </cell>
          <cell r="F23" t="str">
            <v>否</v>
          </cell>
          <cell r="G23" t="str">
            <v>1152018001319</v>
          </cell>
          <cell r="H23" t="str">
            <v>贵阳市白云区建筑工程安全监管站</v>
          </cell>
          <cell r="I23" t="str">
            <v>20105050601</v>
          </cell>
          <cell r="J23">
            <v>112.5</v>
          </cell>
          <cell r="K23">
            <v>98</v>
          </cell>
          <cell r="L23">
            <v>210.5</v>
          </cell>
        </row>
        <row r="24">
          <cell r="A24" t="str">
            <v>黄伟业</v>
          </cell>
          <cell r="B24">
            <v>2</v>
          </cell>
          <cell r="C24" t="str">
            <v>是</v>
          </cell>
          <cell r="D24" t="str">
            <v>通过</v>
          </cell>
          <cell r="E24">
            <v>1</v>
          </cell>
          <cell r="F24" t="str">
            <v>否</v>
          </cell>
          <cell r="G24" t="str">
            <v>1152018001922</v>
          </cell>
          <cell r="H24" t="str">
            <v>贵阳市白云区建筑工程安全监管站</v>
          </cell>
          <cell r="I24" t="str">
            <v>20105050601</v>
          </cell>
          <cell r="J24">
            <v>109.5</v>
          </cell>
          <cell r="K24">
            <v>99</v>
          </cell>
          <cell r="L24">
            <v>208.5</v>
          </cell>
        </row>
        <row r="25">
          <cell r="A25" t="str">
            <v>曾若兰</v>
          </cell>
          <cell r="B25">
            <v>3</v>
          </cell>
          <cell r="C25" t="str">
            <v>是</v>
          </cell>
          <cell r="D25" t="str">
            <v>通过</v>
          </cell>
          <cell r="E25">
            <v>1</v>
          </cell>
          <cell r="F25" t="str">
            <v>否</v>
          </cell>
          <cell r="G25" t="str">
            <v>1152018001621</v>
          </cell>
          <cell r="H25" t="str">
            <v>贵阳市白云区建筑工程安全监管站</v>
          </cell>
          <cell r="I25" t="str">
            <v>20105050601</v>
          </cell>
          <cell r="J25">
            <v>105</v>
          </cell>
          <cell r="K25">
            <v>99.5</v>
          </cell>
          <cell r="L25">
            <v>204.5</v>
          </cell>
        </row>
        <row r="27">
          <cell r="A27" t="str">
            <v>廖铖伟</v>
          </cell>
          <cell r="B27">
            <v>1</v>
          </cell>
          <cell r="C27" t="str">
            <v>是</v>
          </cell>
          <cell r="D27" t="str">
            <v>通过</v>
          </cell>
          <cell r="E27">
            <v>1</v>
          </cell>
          <cell r="F27" t="str">
            <v>否</v>
          </cell>
          <cell r="G27" t="str">
            <v>1152018000606</v>
          </cell>
          <cell r="H27" t="str">
            <v>贵阳市白云区建设工程管理服务中心</v>
          </cell>
          <cell r="I27" t="str">
            <v>20105050701</v>
          </cell>
          <cell r="J27">
            <v>116</v>
          </cell>
          <cell r="K27">
            <v>105</v>
          </cell>
          <cell r="L27">
            <v>221</v>
          </cell>
        </row>
        <row r="28">
          <cell r="A28" t="str">
            <v>李郴</v>
          </cell>
          <cell r="B28">
            <v>2</v>
          </cell>
          <cell r="C28" t="str">
            <v>是</v>
          </cell>
          <cell r="D28" t="str">
            <v>通过</v>
          </cell>
          <cell r="E28">
            <v>1</v>
          </cell>
          <cell r="F28" t="str">
            <v>否</v>
          </cell>
          <cell r="G28" t="str">
            <v>1152018000619</v>
          </cell>
          <cell r="H28" t="str">
            <v>贵阳市白云区建设工程管理服务中心</v>
          </cell>
          <cell r="I28" t="str">
            <v>20105050701</v>
          </cell>
          <cell r="J28">
            <v>119.5</v>
          </cell>
          <cell r="K28">
            <v>100</v>
          </cell>
          <cell r="L28">
            <v>219.5</v>
          </cell>
        </row>
        <row r="29">
          <cell r="A29" t="str">
            <v>谢凯宏</v>
          </cell>
          <cell r="B29">
            <v>3</v>
          </cell>
          <cell r="C29" t="str">
            <v>是</v>
          </cell>
          <cell r="D29" t="str">
            <v>通过</v>
          </cell>
          <cell r="E29">
            <v>1</v>
          </cell>
          <cell r="F29" t="str">
            <v>否</v>
          </cell>
          <cell r="G29" t="str">
            <v>1152018002230</v>
          </cell>
          <cell r="H29" t="str">
            <v>贵阳市白云区建设工程管理服务中心</v>
          </cell>
          <cell r="I29" t="str">
            <v>20105050701</v>
          </cell>
          <cell r="J29">
            <v>117</v>
          </cell>
          <cell r="K29">
            <v>97</v>
          </cell>
          <cell r="L29">
            <v>214</v>
          </cell>
        </row>
        <row r="31">
          <cell r="A31" t="str">
            <v>刘继</v>
          </cell>
          <cell r="B31">
            <v>1</v>
          </cell>
          <cell r="C31" t="str">
            <v>是</v>
          </cell>
          <cell r="D31" t="str">
            <v>通过</v>
          </cell>
          <cell r="E31">
            <v>1</v>
          </cell>
          <cell r="F31" t="str">
            <v>否</v>
          </cell>
          <cell r="G31" t="str">
            <v>1152018001207</v>
          </cell>
          <cell r="H31" t="str">
            <v>贵阳市白云区建设工程管理服务中心</v>
          </cell>
          <cell r="I31" t="str">
            <v>20105050702</v>
          </cell>
          <cell r="J31">
            <v>114</v>
          </cell>
          <cell r="K31">
            <v>110</v>
          </cell>
          <cell r="L31">
            <v>224</v>
          </cell>
        </row>
        <row r="32">
          <cell r="A32" t="str">
            <v>杨菲悦</v>
          </cell>
          <cell r="B32">
            <v>2</v>
          </cell>
          <cell r="C32" t="str">
            <v>是</v>
          </cell>
          <cell r="D32" t="str">
            <v>通过</v>
          </cell>
          <cell r="E32">
            <v>1</v>
          </cell>
          <cell r="F32" t="str">
            <v>否</v>
          </cell>
          <cell r="G32" t="str">
            <v>1152018002123</v>
          </cell>
          <cell r="H32" t="str">
            <v>贵阳市白云区建设工程管理服务中心</v>
          </cell>
          <cell r="I32" t="str">
            <v>20105050702</v>
          </cell>
          <cell r="J32">
            <v>99.5</v>
          </cell>
          <cell r="K32">
            <v>113.5</v>
          </cell>
          <cell r="L32">
            <v>213</v>
          </cell>
        </row>
        <row r="33">
          <cell r="A33" t="str">
            <v>陈文杰</v>
          </cell>
          <cell r="B33">
            <v>3</v>
          </cell>
          <cell r="C33" t="str">
            <v>是</v>
          </cell>
          <cell r="D33" t="str">
            <v>通过</v>
          </cell>
          <cell r="E33">
            <v>1</v>
          </cell>
          <cell r="F33" t="str">
            <v>否</v>
          </cell>
          <cell r="G33" t="str">
            <v>1152018001430</v>
          </cell>
          <cell r="H33" t="str">
            <v>贵阳市白云区建设工程管理服务中心</v>
          </cell>
          <cell r="I33" t="str">
            <v>20105050702</v>
          </cell>
          <cell r="J33">
            <v>116.5</v>
          </cell>
          <cell r="K33">
            <v>95</v>
          </cell>
          <cell r="L33">
            <v>211.5</v>
          </cell>
        </row>
        <row r="35">
          <cell r="A35" t="str">
            <v>龙清春</v>
          </cell>
          <cell r="B35">
            <v>1</v>
          </cell>
          <cell r="C35" t="str">
            <v>是</v>
          </cell>
          <cell r="D35" t="str">
            <v>通过</v>
          </cell>
          <cell r="E35">
            <v>1</v>
          </cell>
          <cell r="F35" t="str">
            <v>否</v>
          </cell>
          <cell r="G35" t="str">
            <v>1152018000123</v>
          </cell>
          <cell r="H35" t="str">
            <v>贵阳市白云区公路管理所</v>
          </cell>
          <cell r="I35" t="str">
            <v>20105050801</v>
          </cell>
          <cell r="J35">
            <v>128</v>
          </cell>
          <cell r="K35">
            <v>101</v>
          </cell>
          <cell r="L35">
            <v>229</v>
          </cell>
        </row>
        <row r="36">
          <cell r="A36" t="str">
            <v>程毅</v>
          </cell>
          <cell r="B36">
            <v>2</v>
          </cell>
          <cell r="C36" t="str">
            <v>是</v>
          </cell>
          <cell r="D36" t="str">
            <v>通过</v>
          </cell>
          <cell r="E36">
            <v>1</v>
          </cell>
          <cell r="F36" t="str">
            <v>否</v>
          </cell>
          <cell r="G36" t="str">
            <v>1152018001927</v>
          </cell>
          <cell r="H36" t="str">
            <v>贵阳市白云区公路管理所</v>
          </cell>
          <cell r="I36" t="str">
            <v>20105050801</v>
          </cell>
          <cell r="J36">
            <v>103.5</v>
          </cell>
          <cell r="K36">
            <v>106</v>
          </cell>
          <cell r="L36">
            <v>209.5</v>
          </cell>
        </row>
        <row r="37">
          <cell r="A37" t="str">
            <v>刘嘉</v>
          </cell>
          <cell r="B37">
            <v>3</v>
          </cell>
          <cell r="C37" t="str">
            <v>是</v>
          </cell>
          <cell r="D37" t="str">
            <v>通过</v>
          </cell>
          <cell r="E37">
            <v>1</v>
          </cell>
          <cell r="F37" t="str">
            <v>否</v>
          </cell>
          <cell r="G37" t="str">
            <v>1152018000827</v>
          </cell>
          <cell r="H37" t="str">
            <v>贵阳市白云区公路管理所</v>
          </cell>
          <cell r="I37" t="str">
            <v>20105050801</v>
          </cell>
          <cell r="J37">
            <v>100</v>
          </cell>
          <cell r="K37">
            <v>109</v>
          </cell>
          <cell r="L37">
            <v>209</v>
          </cell>
        </row>
        <row r="39">
          <cell r="A39" t="str">
            <v>缪俊骏</v>
          </cell>
          <cell r="B39">
            <v>1</v>
          </cell>
          <cell r="C39" t="str">
            <v>是</v>
          </cell>
          <cell r="D39" t="str">
            <v>自愿放弃</v>
          </cell>
          <cell r="E39">
            <v>1</v>
          </cell>
          <cell r="F39" t="str">
            <v>否</v>
          </cell>
          <cell r="G39" t="str">
            <v>1152018000802</v>
          </cell>
          <cell r="H39" t="str">
            <v>贵阳市白云区水务服务中心</v>
          </cell>
          <cell r="I39">
            <v>20105050901</v>
          </cell>
          <cell r="J39">
            <v>116.5</v>
          </cell>
          <cell r="K39">
            <v>89</v>
          </cell>
          <cell r="L39">
            <v>205.5</v>
          </cell>
        </row>
        <row r="40">
          <cell r="A40" t="str">
            <v>于海琳</v>
          </cell>
          <cell r="B40">
            <v>2</v>
          </cell>
          <cell r="C40" t="str">
            <v>是</v>
          </cell>
          <cell r="D40" t="str">
            <v>通过</v>
          </cell>
          <cell r="E40">
            <v>1</v>
          </cell>
          <cell r="F40" t="str">
            <v>否</v>
          </cell>
          <cell r="G40" t="str">
            <v>1152018000916</v>
          </cell>
          <cell r="H40" t="str">
            <v>贵阳市白云区水务服务中心</v>
          </cell>
          <cell r="I40" t="str">
            <v>20105050901</v>
          </cell>
          <cell r="J40">
            <v>97</v>
          </cell>
          <cell r="K40">
            <v>100.5</v>
          </cell>
          <cell r="L40">
            <v>197.5</v>
          </cell>
        </row>
        <row r="41">
          <cell r="A41" t="str">
            <v>张诗琪</v>
          </cell>
          <cell r="B41">
            <v>3</v>
          </cell>
          <cell r="C41" t="str">
            <v>是</v>
          </cell>
          <cell r="D41" t="str">
            <v>自愿放弃</v>
          </cell>
          <cell r="E41">
            <v>1</v>
          </cell>
          <cell r="F41" t="str">
            <v>否</v>
          </cell>
          <cell r="G41" t="str">
            <v>1152018002513</v>
          </cell>
          <cell r="H41" t="str">
            <v>贵阳市白云区水务服务中心</v>
          </cell>
          <cell r="I41">
            <v>20105050901</v>
          </cell>
          <cell r="J41">
            <v>91</v>
          </cell>
          <cell r="K41">
            <v>106</v>
          </cell>
          <cell r="L41">
            <v>197</v>
          </cell>
        </row>
        <row r="42">
          <cell r="A42" t="str">
            <v>刘辉</v>
          </cell>
          <cell r="B42">
            <v>4</v>
          </cell>
          <cell r="C42" t="str">
            <v>第一轮递补</v>
          </cell>
          <cell r="D42" t="str">
            <v>通过</v>
          </cell>
          <cell r="E42">
            <v>1</v>
          </cell>
          <cell r="F42" t="str">
            <v>否</v>
          </cell>
          <cell r="G42" t="str">
            <v>1152018000704</v>
          </cell>
          <cell r="H42" t="str">
            <v>贵阳市白云区水务服务中心</v>
          </cell>
          <cell r="I42" t="str">
            <v>20105050901</v>
          </cell>
          <cell r="J42">
            <v>93</v>
          </cell>
          <cell r="K42">
            <v>99</v>
          </cell>
          <cell r="L42">
            <v>192</v>
          </cell>
        </row>
        <row r="43">
          <cell r="A43" t="str">
            <v>龙敏</v>
          </cell>
          <cell r="B43">
            <v>5</v>
          </cell>
          <cell r="C43" t="str">
            <v>第一轮递补</v>
          </cell>
          <cell r="D43" t="str">
            <v>通过</v>
          </cell>
          <cell r="E43">
            <v>1</v>
          </cell>
          <cell r="F43" t="str">
            <v>否</v>
          </cell>
          <cell r="G43" t="str">
            <v>1152018001924</v>
          </cell>
          <cell r="H43" t="str">
            <v>贵阳市白云区水务服务中心</v>
          </cell>
          <cell r="I43" t="str">
            <v>20105050901</v>
          </cell>
          <cell r="J43">
            <v>95</v>
          </cell>
          <cell r="K43">
            <v>93</v>
          </cell>
          <cell r="L43">
            <v>188</v>
          </cell>
        </row>
        <row r="44">
          <cell r="A44" t="str">
            <v>谢海</v>
          </cell>
          <cell r="B44">
            <v>5</v>
          </cell>
          <cell r="C44" t="str">
            <v>第一轮递补</v>
          </cell>
          <cell r="D44" t="str">
            <v>通过</v>
          </cell>
          <cell r="E44">
            <v>1</v>
          </cell>
          <cell r="F44" t="str">
            <v>否</v>
          </cell>
          <cell r="G44" t="str">
            <v>1152018002314</v>
          </cell>
          <cell r="H44" t="str">
            <v>贵阳市白云区水务服务中心</v>
          </cell>
          <cell r="I44" t="str">
            <v>20105050901</v>
          </cell>
          <cell r="J44">
            <v>94.5</v>
          </cell>
          <cell r="K44">
            <v>93.5</v>
          </cell>
          <cell r="L44">
            <v>188</v>
          </cell>
        </row>
        <row r="46">
          <cell r="A46" t="str">
            <v>刘蕾</v>
          </cell>
          <cell r="B46">
            <v>1</v>
          </cell>
          <cell r="C46" t="str">
            <v>是</v>
          </cell>
          <cell r="D46" t="str">
            <v>通过</v>
          </cell>
          <cell r="E46">
            <v>1</v>
          </cell>
          <cell r="F46" t="str">
            <v>否</v>
          </cell>
          <cell r="G46" t="str">
            <v>1152018000818</v>
          </cell>
          <cell r="H46" t="str">
            <v>贵阳市白云区人民医院</v>
          </cell>
          <cell r="I46" t="str">
            <v>20105051001</v>
          </cell>
          <cell r="J46">
            <v>94.5</v>
          </cell>
          <cell r="K46">
            <v>99.5</v>
          </cell>
          <cell r="L46">
            <v>194</v>
          </cell>
        </row>
        <row r="47">
          <cell r="A47" t="str">
            <v>朱铃</v>
          </cell>
          <cell r="B47">
            <v>2</v>
          </cell>
          <cell r="C47" t="str">
            <v>是</v>
          </cell>
          <cell r="D47" t="str">
            <v>通过</v>
          </cell>
          <cell r="E47">
            <v>1</v>
          </cell>
          <cell r="F47" t="str">
            <v>否</v>
          </cell>
          <cell r="G47" t="str">
            <v>1152018002518</v>
          </cell>
          <cell r="H47" t="str">
            <v>贵阳市白云区人民医院</v>
          </cell>
          <cell r="I47" t="str">
            <v>20105051001</v>
          </cell>
          <cell r="J47">
            <v>91.5</v>
          </cell>
          <cell r="K47">
            <v>83</v>
          </cell>
          <cell r="L47">
            <v>174.5</v>
          </cell>
        </row>
        <row r="48">
          <cell r="A48" t="str">
            <v>张志羽</v>
          </cell>
          <cell r="B48">
            <v>3</v>
          </cell>
          <cell r="C48" t="str">
            <v>是</v>
          </cell>
          <cell r="D48" t="str">
            <v>通过</v>
          </cell>
          <cell r="E48">
            <v>1</v>
          </cell>
          <cell r="F48" t="str">
            <v>否</v>
          </cell>
          <cell r="G48" t="str">
            <v>1152018002827</v>
          </cell>
          <cell r="H48" t="str">
            <v>贵阳市白云区人民医院</v>
          </cell>
          <cell r="I48" t="str">
            <v>20105051001</v>
          </cell>
          <cell r="J48">
            <v>76</v>
          </cell>
          <cell r="K48">
            <v>85.5</v>
          </cell>
          <cell r="L48">
            <v>161.5</v>
          </cell>
        </row>
        <row r="50">
          <cell r="A50" t="str">
            <v>郭玉婷</v>
          </cell>
          <cell r="B50">
            <v>1</v>
          </cell>
          <cell r="C50" t="str">
            <v>是</v>
          </cell>
          <cell r="D50" t="str">
            <v>通过</v>
          </cell>
          <cell r="E50">
            <v>1</v>
          </cell>
          <cell r="F50" t="str">
            <v>否</v>
          </cell>
          <cell r="G50" t="str">
            <v>1152018203818</v>
          </cell>
          <cell r="H50" t="str">
            <v>贵阳市白云区人民医院</v>
          </cell>
          <cell r="I50" t="str">
            <v>20105051002</v>
          </cell>
          <cell r="J50">
            <v>88.5</v>
          </cell>
          <cell r="K50">
            <v>100</v>
          </cell>
          <cell r="L50">
            <v>188.5</v>
          </cell>
        </row>
        <row r="51">
          <cell r="A51" t="str">
            <v>赵漫莎</v>
          </cell>
          <cell r="B51">
            <v>2</v>
          </cell>
          <cell r="C51" t="str">
            <v>是</v>
          </cell>
          <cell r="D51" t="str">
            <v>通过</v>
          </cell>
          <cell r="E51">
            <v>1</v>
          </cell>
          <cell r="F51" t="str">
            <v>否</v>
          </cell>
          <cell r="G51" t="str">
            <v>1152018200914</v>
          </cell>
          <cell r="H51" t="str">
            <v>贵阳市白云区人民医院</v>
          </cell>
          <cell r="I51" t="str">
            <v>20105051002</v>
          </cell>
          <cell r="J51">
            <v>85.5</v>
          </cell>
          <cell r="K51">
            <v>73.5</v>
          </cell>
          <cell r="L51">
            <v>159</v>
          </cell>
        </row>
        <row r="52">
          <cell r="A52" t="str">
            <v>唐庆栋</v>
          </cell>
          <cell r="B52">
            <v>3</v>
          </cell>
          <cell r="C52" t="str">
            <v>是</v>
          </cell>
          <cell r="D52" t="str">
            <v>未通过</v>
          </cell>
          <cell r="E52">
            <v>1</v>
          </cell>
          <cell r="F52" t="str">
            <v>否</v>
          </cell>
          <cell r="G52" t="str">
            <v>1152018202609</v>
          </cell>
          <cell r="H52" t="str">
            <v>贵阳市白云区人民医院</v>
          </cell>
          <cell r="I52">
            <v>20105051002</v>
          </cell>
          <cell r="J52">
            <v>91.5</v>
          </cell>
          <cell r="K52">
            <v>63</v>
          </cell>
          <cell r="L52">
            <v>154.5</v>
          </cell>
        </row>
        <row r="53">
          <cell r="A53" t="str">
            <v>尚耀才</v>
          </cell>
          <cell r="B53">
            <v>4</v>
          </cell>
          <cell r="C53" t="str">
            <v>第一轮递补</v>
          </cell>
          <cell r="D53" t="str">
            <v>通过</v>
          </cell>
          <cell r="E53">
            <v>1</v>
          </cell>
          <cell r="F53" t="str">
            <v>否</v>
          </cell>
          <cell r="G53" t="str">
            <v>1152018202825</v>
          </cell>
          <cell r="H53" t="str">
            <v>贵阳市白云区人民医院</v>
          </cell>
          <cell r="I53" t="str">
            <v>20105051002</v>
          </cell>
          <cell r="J53">
            <v>79</v>
          </cell>
          <cell r="K53">
            <v>69.5</v>
          </cell>
          <cell r="L53">
            <v>148.5</v>
          </cell>
        </row>
        <row r="54">
          <cell r="A54" t="str">
            <v>马茂</v>
          </cell>
          <cell r="B54">
            <v>4</v>
          </cell>
          <cell r="C54" t="str">
            <v>第一轮递补</v>
          </cell>
          <cell r="D54" t="str">
            <v>自愿放弃</v>
          </cell>
          <cell r="E54">
            <v>1</v>
          </cell>
          <cell r="F54" t="str">
            <v>否</v>
          </cell>
          <cell r="G54" t="str">
            <v>1152018203311</v>
          </cell>
          <cell r="H54" t="str">
            <v>贵阳市白云区人民医院</v>
          </cell>
          <cell r="I54" t="str">
            <v>20105051002</v>
          </cell>
          <cell r="J54">
            <v>63.5</v>
          </cell>
          <cell r="K54">
            <v>85</v>
          </cell>
          <cell r="L54">
            <v>148.5</v>
          </cell>
        </row>
        <row r="56">
          <cell r="A56" t="str">
            <v>肖红</v>
          </cell>
          <cell r="B56">
            <v>1</v>
          </cell>
          <cell r="C56" t="str">
            <v>是</v>
          </cell>
          <cell r="D56" t="str">
            <v>通过</v>
          </cell>
          <cell r="E56">
            <v>1</v>
          </cell>
          <cell r="F56" t="str">
            <v>否</v>
          </cell>
          <cell r="G56" t="str">
            <v>1152018200419</v>
          </cell>
          <cell r="H56" t="str">
            <v>贵阳市白云区疾病预防控制中心</v>
          </cell>
          <cell r="I56" t="str">
            <v>20105051101</v>
          </cell>
          <cell r="J56">
            <v>112.5</v>
          </cell>
          <cell r="K56">
            <v>117</v>
          </cell>
          <cell r="L56">
            <v>229.5</v>
          </cell>
        </row>
        <row r="57">
          <cell r="A57" t="str">
            <v>张攀</v>
          </cell>
          <cell r="B57">
            <v>2</v>
          </cell>
          <cell r="C57" t="str">
            <v>是</v>
          </cell>
          <cell r="D57" t="str">
            <v>通过</v>
          </cell>
          <cell r="E57">
            <v>1</v>
          </cell>
          <cell r="F57" t="str">
            <v>否</v>
          </cell>
          <cell r="G57" t="str">
            <v>1152018201711</v>
          </cell>
          <cell r="H57" t="str">
            <v>贵阳市白云区疾病预防控制中心</v>
          </cell>
          <cell r="I57" t="str">
            <v>20105051101</v>
          </cell>
          <cell r="J57">
            <v>110.5</v>
          </cell>
          <cell r="K57">
            <v>100</v>
          </cell>
          <cell r="L57">
            <v>210.5</v>
          </cell>
        </row>
        <row r="58">
          <cell r="A58" t="str">
            <v>陈玲</v>
          </cell>
          <cell r="B58">
            <v>3</v>
          </cell>
          <cell r="C58" t="str">
            <v>是</v>
          </cell>
          <cell r="D58" t="str">
            <v>通过</v>
          </cell>
          <cell r="E58">
            <v>1</v>
          </cell>
          <cell r="F58" t="str">
            <v>否</v>
          </cell>
          <cell r="G58" t="str">
            <v>1152018201128</v>
          </cell>
          <cell r="H58" t="str">
            <v>贵阳市白云区疾病预防控制中心</v>
          </cell>
          <cell r="I58" t="str">
            <v>20105051101</v>
          </cell>
          <cell r="J58">
            <v>117.5</v>
          </cell>
          <cell r="K58">
            <v>82</v>
          </cell>
          <cell r="L58">
            <v>199.5</v>
          </cell>
        </row>
        <row r="60">
          <cell r="A60" t="str">
            <v>曾凡美</v>
          </cell>
          <cell r="B60">
            <v>1</v>
          </cell>
          <cell r="C60" t="str">
            <v>是</v>
          </cell>
          <cell r="D60" t="str">
            <v>通过</v>
          </cell>
          <cell r="E60">
            <v>1</v>
          </cell>
          <cell r="F60" t="str">
            <v>否</v>
          </cell>
          <cell r="G60" t="str">
            <v>1152018200422</v>
          </cell>
          <cell r="H60" t="str">
            <v>贵阳市白云区疾病预防控制中心</v>
          </cell>
          <cell r="I60" t="str">
            <v>20105051102</v>
          </cell>
          <cell r="J60">
            <v>93</v>
          </cell>
          <cell r="K60">
            <v>106</v>
          </cell>
          <cell r="L60">
            <v>199</v>
          </cell>
        </row>
        <row r="61">
          <cell r="A61" t="str">
            <v>雷号</v>
          </cell>
          <cell r="B61">
            <v>2</v>
          </cell>
          <cell r="C61" t="str">
            <v>是</v>
          </cell>
          <cell r="D61" t="str">
            <v>通过</v>
          </cell>
          <cell r="E61">
            <v>1</v>
          </cell>
          <cell r="F61" t="str">
            <v>否</v>
          </cell>
          <cell r="G61" t="str">
            <v>1152018203821</v>
          </cell>
          <cell r="H61" t="str">
            <v>贵阳市白云区疾病预防控制中心</v>
          </cell>
          <cell r="I61" t="str">
            <v>20105051102</v>
          </cell>
          <cell r="J61">
            <v>105</v>
          </cell>
          <cell r="K61">
            <v>87</v>
          </cell>
          <cell r="L61">
            <v>192</v>
          </cell>
        </row>
        <row r="62">
          <cell r="A62" t="str">
            <v>陈毅堃</v>
          </cell>
          <cell r="B62">
            <v>3</v>
          </cell>
          <cell r="C62" t="str">
            <v>是</v>
          </cell>
          <cell r="D62" t="str">
            <v>通过</v>
          </cell>
          <cell r="E62">
            <v>1</v>
          </cell>
          <cell r="F62" t="str">
            <v>否</v>
          </cell>
          <cell r="G62" t="str">
            <v>1152018201512</v>
          </cell>
          <cell r="H62" t="str">
            <v>贵阳市白云区疾病预防控制中心</v>
          </cell>
          <cell r="I62" t="str">
            <v>20105051102</v>
          </cell>
          <cell r="J62">
            <v>116</v>
          </cell>
          <cell r="K62">
            <v>68</v>
          </cell>
          <cell r="L62">
            <v>184</v>
          </cell>
        </row>
        <row r="64">
          <cell r="A64" t="str">
            <v>徐迪</v>
          </cell>
          <cell r="B64">
            <v>1</v>
          </cell>
          <cell r="C64" t="str">
            <v>是</v>
          </cell>
          <cell r="D64" t="str">
            <v>未通过</v>
          </cell>
          <cell r="E64">
            <v>1</v>
          </cell>
          <cell r="F64" t="str">
            <v>否</v>
          </cell>
          <cell r="G64" t="str">
            <v>1152018202322</v>
          </cell>
          <cell r="H64" t="str">
            <v>贵阳市白云区麦架镇中心卫生院</v>
          </cell>
          <cell r="I64">
            <v>20105051201</v>
          </cell>
          <cell r="J64">
            <v>64</v>
          </cell>
          <cell r="K64">
            <v>66.5</v>
          </cell>
          <cell r="L64">
            <v>130.5</v>
          </cell>
        </row>
        <row r="65">
          <cell r="A65" t="str">
            <v>黎文宏</v>
          </cell>
          <cell r="B65">
            <v>2</v>
          </cell>
          <cell r="C65" t="str">
            <v>是</v>
          </cell>
          <cell r="D65" t="str">
            <v>通过</v>
          </cell>
          <cell r="E65">
            <v>1</v>
          </cell>
          <cell r="F65" t="str">
            <v>否</v>
          </cell>
          <cell r="G65" t="str">
            <v>1152018201318</v>
          </cell>
          <cell r="H65" t="str">
            <v>贵阳市白云区麦架镇中心卫生院</v>
          </cell>
          <cell r="I65">
            <v>20105051201</v>
          </cell>
          <cell r="J65">
            <v>59</v>
          </cell>
          <cell r="K65">
            <v>54</v>
          </cell>
          <cell r="L65">
            <v>113</v>
          </cell>
        </row>
        <row r="66">
          <cell r="A66" t="str">
            <v>此岗位不设置开考比例，第一轮资格复审无人递补</v>
          </cell>
        </row>
        <row r="68">
          <cell r="A68" t="str">
            <v>何有玺</v>
          </cell>
          <cell r="B68">
            <v>1</v>
          </cell>
          <cell r="C68" t="str">
            <v>是</v>
          </cell>
          <cell r="D68" t="str">
            <v>通过</v>
          </cell>
          <cell r="E68">
            <v>1</v>
          </cell>
          <cell r="F68" t="str">
            <v>否</v>
          </cell>
          <cell r="G68" t="str">
            <v>1152018202030</v>
          </cell>
          <cell r="H68" t="str">
            <v>贵阳市白云区麦架镇中心卫生院</v>
          </cell>
          <cell r="I68" t="str">
            <v>20105051202</v>
          </cell>
          <cell r="J68">
            <v>82</v>
          </cell>
          <cell r="K68">
            <v>67.5</v>
          </cell>
          <cell r="L68">
            <v>149.5</v>
          </cell>
        </row>
        <row r="69">
          <cell r="A69" t="str">
            <v>郭元祥</v>
          </cell>
          <cell r="B69">
            <v>2</v>
          </cell>
          <cell r="C69" t="str">
            <v>是</v>
          </cell>
          <cell r="D69" t="str">
            <v>通过</v>
          </cell>
          <cell r="E69">
            <v>1</v>
          </cell>
          <cell r="F69" t="str">
            <v>否</v>
          </cell>
          <cell r="G69" t="str">
            <v>1152018200508</v>
          </cell>
          <cell r="H69" t="str">
            <v>贵阳市白云区麦架镇中心卫生院</v>
          </cell>
          <cell r="I69" t="str">
            <v>20105051202</v>
          </cell>
          <cell r="J69">
            <v>70</v>
          </cell>
          <cell r="K69">
            <v>41</v>
          </cell>
          <cell r="L69">
            <v>111</v>
          </cell>
        </row>
        <row r="70">
          <cell r="A70" t="str">
            <v>彭姚</v>
          </cell>
          <cell r="B70">
            <v>3</v>
          </cell>
          <cell r="C70" t="str">
            <v>是</v>
          </cell>
          <cell r="D70" t="str">
            <v>通过</v>
          </cell>
          <cell r="E70">
            <v>1</v>
          </cell>
          <cell r="F70" t="str">
            <v>否</v>
          </cell>
          <cell r="G70" t="str">
            <v>1152018203922</v>
          </cell>
          <cell r="H70" t="str">
            <v>贵阳市白云区麦架镇中心卫生院</v>
          </cell>
          <cell r="I70" t="str">
            <v>20105051202</v>
          </cell>
          <cell r="J70">
            <v>50.5</v>
          </cell>
          <cell r="K70">
            <v>55.5</v>
          </cell>
          <cell r="L70">
            <v>106</v>
          </cell>
        </row>
        <row r="72">
          <cell r="A72" t="str">
            <v>李沐芯</v>
          </cell>
          <cell r="B72">
            <v>1</v>
          </cell>
          <cell r="C72" t="str">
            <v>是</v>
          </cell>
          <cell r="D72" t="str">
            <v>自愿放弃</v>
          </cell>
          <cell r="E72">
            <v>1</v>
          </cell>
          <cell r="F72" t="str">
            <v>否</v>
          </cell>
          <cell r="G72" t="str">
            <v>1152018202428</v>
          </cell>
          <cell r="H72" t="str">
            <v>贵阳市白云区沙文镇中心卫生院</v>
          </cell>
          <cell r="I72">
            <v>20105051301</v>
          </cell>
          <cell r="J72">
            <v>115.5</v>
          </cell>
          <cell r="K72">
            <v>89</v>
          </cell>
          <cell r="L72">
            <v>204.5</v>
          </cell>
        </row>
        <row r="73">
          <cell r="A73" t="str">
            <v>张瑜</v>
          </cell>
          <cell r="B73">
            <v>2</v>
          </cell>
          <cell r="C73" t="str">
            <v>是</v>
          </cell>
          <cell r="D73" t="str">
            <v>通过</v>
          </cell>
          <cell r="E73">
            <v>1</v>
          </cell>
          <cell r="F73" t="str">
            <v>否</v>
          </cell>
          <cell r="G73" t="str">
            <v>1152018201417</v>
          </cell>
          <cell r="H73" t="str">
            <v>贵阳市白云区沙文镇中心卫生院</v>
          </cell>
          <cell r="I73" t="str">
            <v>20105051301</v>
          </cell>
          <cell r="J73">
            <v>102.5</v>
          </cell>
          <cell r="K73">
            <v>92</v>
          </cell>
          <cell r="L73">
            <v>194.5</v>
          </cell>
        </row>
        <row r="74">
          <cell r="A74" t="str">
            <v>陶成</v>
          </cell>
          <cell r="B74">
            <v>3</v>
          </cell>
          <cell r="C74" t="str">
            <v>是</v>
          </cell>
          <cell r="D74" t="str">
            <v>通过</v>
          </cell>
          <cell r="E74">
            <v>1</v>
          </cell>
          <cell r="F74" t="str">
            <v>否</v>
          </cell>
          <cell r="G74" t="str">
            <v>1152018201304</v>
          </cell>
          <cell r="H74" t="str">
            <v>贵阳市白云区沙文镇中心卫生院</v>
          </cell>
          <cell r="I74" t="str">
            <v>20105051301</v>
          </cell>
          <cell r="J74">
            <v>96</v>
          </cell>
          <cell r="K74">
            <v>89</v>
          </cell>
          <cell r="L74">
            <v>185</v>
          </cell>
        </row>
        <row r="75">
          <cell r="A75" t="str">
            <v>吕曦彤</v>
          </cell>
          <cell r="B75">
            <v>4</v>
          </cell>
          <cell r="C75" t="str">
            <v>第一轮递补</v>
          </cell>
          <cell r="D75" t="str">
            <v>通过</v>
          </cell>
          <cell r="E75">
            <v>1</v>
          </cell>
          <cell r="F75" t="str">
            <v>否</v>
          </cell>
          <cell r="G75" t="str">
            <v>1152018201123</v>
          </cell>
          <cell r="H75" t="str">
            <v>贵阳市白云区沙文镇中心卫生院</v>
          </cell>
          <cell r="I75" t="str">
            <v>20105051301</v>
          </cell>
          <cell r="J75">
            <v>89</v>
          </cell>
          <cell r="K75">
            <v>86</v>
          </cell>
          <cell r="L75">
            <v>175</v>
          </cell>
        </row>
        <row r="77">
          <cell r="A77" t="str">
            <v>曾庆秀</v>
          </cell>
          <cell r="B77">
            <v>1</v>
          </cell>
          <cell r="C77" t="str">
            <v>是</v>
          </cell>
          <cell r="D77" t="str">
            <v>通过</v>
          </cell>
          <cell r="E77">
            <v>1</v>
          </cell>
          <cell r="F77" t="str">
            <v>否</v>
          </cell>
          <cell r="G77" t="str">
            <v>1152018201125</v>
          </cell>
          <cell r="H77" t="str">
            <v>贵阳市白云区沙文镇中心卫生院</v>
          </cell>
          <cell r="I77" t="str">
            <v>20105051302</v>
          </cell>
          <cell r="J77">
            <v>63</v>
          </cell>
          <cell r="K77">
            <v>90.5</v>
          </cell>
          <cell r="L77">
            <v>153.5</v>
          </cell>
        </row>
        <row r="78">
          <cell r="A78" t="str">
            <v>陈鑫</v>
          </cell>
          <cell r="B78">
            <v>2</v>
          </cell>
          <cell r="C78" t="str">
            <v>是</v>
          </cell>
          <cell r="D78" t="str">
            <v>通过</v>
          </cell>
          <cell r="E78">
            <v>1</v>
          </cell>
          <cell r="F78" t="str">
            <v>否</v>
          </cell>
          <cell r="G78" t="str">
            <v>1152018201713</v>
          </cell>
          <cell r="H78" t="str">
            <v>贵阳市白云区沙文镇中心卫生院</v>
          </cell>
          <cell r="I78" t="str">
            <v>20105051302</v>
          </cell>
          <cell r="J78">
            <v>72.5</v>
          </cell>
          <cell r="K78">
            <v>72</v>
          </cell>
          <cell r="L78">
            <v>144.5</v>
          </cell>
        </row>
        <row r="79">
          <cell r="A79" t="str">
            <v>瞿菜芹</v>
          </cell>
          <cell r="B79">
            <v>3</v>
          </cell>
          <cell r="C79" t="str">
            <v>是</v>
          </cell>
          <cell r="D79" t="str">
            <v>通过</v>
          </cell>
          <cell r="E79">
            <v>1</v>
          </cell>
          <cell r="F79" t="str">
            <v>否</v>
          </cell>
          <cell r="G79" t="str">
            <v>1152018203805</v>
          </cell>
          <cell r="H79" t="str">
            <v>贵阳市白云区沙文镇中心卫生院</v>
          </cell>
          <cell r="I79" t="str">
            <v>20105051302</v>
          </cell>
          <cell r="J79">
            <v>60</v>
          </cell>
          <cell r="K79">
            <v>74</v>
          </cell>
          <cell r="L79">
            <v>134</v>
          </cell>
        </row>
        <row r="81">
          <cell r="A81" t="str">
            <v>徐瑞鑫</v>
          </cell>
          <cell r="B81">
            <v>1</v>
          </cell>
          <cell r="C81" t="str">
            <v>是</v>
          </cell>
          <cell r="D81" t="str">
            <v>通过</v>
          </cell>
          <cell r="E81">
            <v>1</v>
          </cell>
          <cell r="F81" t="str">
            <v>否</v>
          </cell>
          <cell r="G81" t="str">
            <v>1152018200228</v>
          </cell>
          <cell r="H81" t="str">
            <v>贵阳市白云区沙文镇中心卫生院</v>
          </cell>
          <cell r="I81" t="str">
            <v>20105051303</v>
          </cell>
          <cell r="J81">
            <v>84</v>
          </cell>
          <cell r="K81">
            <v>57</v>
          </cell>
          <cell r="L81">
            <v>141</v>
          </cell>
        </row>
        <row r="82">
          <cell r="A82" t="str">
            <v>田一民</v>
          </cell>
          <cell r="B82">
            <v>1</v>
          </cell>
          <cell r="C82" t="str">
            <v>是</v>
          </cell>
          <cell r="D82" t="str">
            <v>通过</v>
          </cell>
          <cell r="E82">
            <v>1</v>
          </cell>
          <cell r="F82" t="str">
            <v>否</v>
          </cell>
          <cell r="G82" t="str">
            <v>1152018203001</v>
          </cell>
          <cell r="H82" t="str">
            <v>贵阳市白云区沙文镇中心卫生院</v>
          </cell>
          <cell r="I82" t="str">
            <v>20105051303</v>
          </cell>
          <cell r="J82">
            <v>62</v>
          </cell>
          <cell r="K82">
            <v>79</v>
          </cell>
          <cell r="L82">
            <v>141</v>
          </cell>
        </row>
        <row r="83">
          <cell r="A83" t="str">
            <v>秦仕军</v>
          </cell>
          <cell r="B83">
            <v>3</v>
          </cell>
          <cell r="C83" t="str">
            <v>是</v>
          </cell>
          <cell r="D83" t="str">
            <v>自愿放弃</v>
          </cell>
          <cell r="E83">
            <v>1</v>
          </cell>
          <cell r="F83" t="str">
            <v>否</v>
          </cell>
          <cell r="G83" t="str">
            <v>1152018202221</v>
          </cell>
          <cell r="H83" t="str">
            <v>贵阳市白云区沙文镇中心卫生院</v>
          </cell>
          <cell r="I83">
            <v>20105051303</v>
          </cell>
          <cell r="J83">
            <v>55</v>
          </cell>
          <cell r="K83">
            <v>56</v>
          </cell>
          <cell r="L83">
            <v>111</v>
          </cell>
        </row>
        <row r="84">
          <cell r="A84" t="str">
            <v>张星</v>
          </cell>
          <cell r="B84">
            <v>4</v>
          </cell>
          <cell r="C84" t="str">
            <v>第一轮递补</v>
          </cell>
          <cell r="D84" t="str">
            <v>自愿放弃</v>
          </cell>
          <cell r="E84">
            <v>1</v>
          </cell>
          <cell r="F84" t="str">
            <v>否</v>
          </cell>
          <cell r="G84" t="str">
            <v>1152018202220</v>
          </cell>
          <cell r="H84" t="str">
            <v>贵阳市白云区沙文镇中心卫生院</v>
          </cell>
          <cell r="I84" t="str">
            <v>20105051303</v>
          </cell>
          <cell r="J84">
            <v>36.5</v>
          </cell>
          <cell r="K84">
            <v>60.5</v>
          </cell>
          <cell r="L84">
            <v>97</v>
          </cell>
        </row>
        <row r="85">
          <cell r="A85" t="str">
            <v>此岗位不设置开考比例，第二轮资格复审无人递补</v>
          </cell>
        </row>
        <row r="87">
          <cell r="A87" t="str">
            <v>金银</v>
          </cell>
          <cell r="B87">
            <v>1</v>
          </cell>
          <cell r="C87" t="str">
            <v>是</v>
          </cell>
          <cell r="D87" t="str">
            <v>通过</v>
          </cell>
          <cell r="E87">
            <v>1</v>
          </cell>
          <cell r="F87" t="str">
            <v>否</v>
          </cell>
          <cell r="G87" t="str">
            <v>1152018202712</v>
          </cell>
          <cell r="H87" t="str">
            <v>贵阳市白云区沙文镇中心卫生院</v>
          </cell>
          <cell r="I87" t="str">
            <v>20105051304</v>
          </cell>
          <cell r="J87">
            <v>70.5</v>
          </cell>
          <cell r="K87">
            <v>94</v>
          </cell>
          <cell r="L87">
            <v>164.5</v>
          </cell>
        </row>
        <row r="88">
          <cell r="A88" t="str">
            <v>张雪</v>
          </cell>
          <cell r="B88">
            <v>2</v>
          </cell>
          <cell r="C88" t="str">
            <v>是</v>
          </cell>
          <cell r="D88" t="str">
            <v>通过</v>
          </cell>
          <cell r="E88">
            <v>1</v>
          </cell>
          <cell r="F88" t="str">
            <v>否</v>
          </cell>
          <cell r="G88" t="str">
            <v>1152018202616</v>
          </cell>
          <cell r="H88" t="str">
            <v>贵阳市白云区沙文镇中心卫生院</v>
          </cell>
          <cell r="I88" t="str">
            <v>20105051304</v>
          </cell>
          <cell r="J88">
            <v>60</v>
          </cell>
          <cell r="K88">
            <v>75</v>
          </cell>
          <cell r="L88">
            <v>135</v>
          </cell>
        </row>
        <row r="89">
          <cell r="A89" t="str">
            <v>蔡其松</v>
          </cell>
          <cell r="B89">
            <v>3</v>
          </cell>
          <cell r="C89" t="str">
            <v>是</v>
          </cell>
          <cell r="D89" t="str">
            <v>自愿放弃</v>
          </cell>
          <cell r="E89">
            <v>1</v>
          </cell>
          <cell r="F89" t="str">
            <v>否</v>
          </cell>
          <cell r="G89" t="str">
            <v>1152018201010</v>
          </cell>
          <cell r="H89" t="str">
            <v>贵阳市白云区沙文镇中心卫生院</v>
          </cell>
          <cell r="I89">
            <v>20105051304</v>
          </cell>
          <cell r="J89">
            <v>81.5</v>
          </cell>
          <cell r="K89">
            <v>47.5</v>
          </cell>
          <cell r="L89">
            <v>129</v>
          </cell>
        </row>
        <row r="90">
          <cell r="A90" t="str">
            <v>唐蜜</v>
          </cell>
          <cell r="B90">
            <v>4</v>
          </cell>
          <cell r="C90" t="str">
            <v>第一轮递补</v>
          </cell>
          <cell r="D90" t="str">
            <v>通过</v>
          </cell>
          <cell r="E90">
            <v>1</v>
          </cell>
          <cell r="F90" t="str">
            <v>否</v>
          </cell>
          <cell r="G90" t="str">
            <v>1152018200426</v>
          </cell>
          <cell r="H90" t="str">
            <v>贵阳市白云区沙文镇中心卫生院</v>
          </cell>
          <cell r="I90" t="str">
            <v>20105051304</v>
          </cell>
          <cell r="J90">
            <v>71.5</v>
          </cell>
          <cell r="K90">
            <v>47</v>
          </cell>
          <cell r="L90">
            <v>118.5</v>
          </cell>
        </row>
        <row r="92">
          <cell r="A92" t="str">
            <v>缪发辉</v>
          </cell>
          <cell r="B92">
            <v>1</v>
          </cell>
          <cell r="C92" t="str">
            <v>是</v>
          </cell>
          <cell r="D92" t="str">
            <v>通过</v>
          </cell>
          <cell r="E92">
            <v>2</v>
          </cell>
          <cell r="F92" t="str">
            <v>否</v>
          </cell>
          <cell r="G92" t="str">
            <v>1152018200528</v>
          </cell>
          <cell r="H92" t="str">
            <v>贵阳市白云区大山洞街道社区卫生服务中心</v>
          </cell>
          <cell r="I92" t="str">
            <v>20105051401</v>
          </cell>
          <cell r="J92">
            <v>90</v>
          </cell>
          <cell r="K92">
            <v>95</v>
          </cell>
          <cell r="L92">
            <v>185</v>
          </cell>
        </row>
        <row r="93">
          <cell r="A93" t="str">
            <v>覃玉丹</v>
          </cell>
          <cell r="B93">
            <v>2</v>
          </cell>
          <cell r="C93" t="str">
            <v>是</v>
          </cell>
          <cell r="D93" t="str">
            <v>通过</v>
          </cell>
          <cell r="E93">
            <v>2</v>
          </cell>
          <cell r="F93" t="str">
            <v>否</v>
          </cell>
          <cell r="G93" t="str">
            <v>1152018203125</v>
          </cell>
          <cell r="H93" t="str">
            <v>贵阳市白云区大山洞街道社区卫生服务中心</v>
          </cell>
          <cell r="I93" t="str">
            <v>20105051401</v>
          </cell>
          <cell r="J93">
            <v>86.5</v>
          </cell>
          <cell r="K93">
            <v>98</v>
          </cell>
          <cell r="L93">
            <v>184.5</v>
          </cell>
        </row>
        <row r="94">
          <cell r="A94" t="str">
            <v>任晓芳</v>
          </cell>
          <cell r="B94">
            <v>3</v>
          </cell>
          <cell r="C94" t="str">
            <v>是</v>
          </cell>
          <cell r="D94" t="str">
            <v>通过</v>
          </cell>
          <cell r="E94">
            <v>2</v>
          </cell>
          <cell r="F94" t="str">
            <v>否</v>
          </cell>
          <cell r="G94" t="str">
            <v>1152018202408</v>
          </cell>
          <cell r="H94" t="str">
            <v>贵阳市白云区大山洞街道社区卫生服务中心</v>
          </cell>
          <cell r="I94" t="str">
            <v>20105051401</v>
          </cell>
          <cell r="J94">
            <v>81.5</v>
          </cell>
          <cell r="K94">
            <v>98</v>
          </cell>
          <cell r="L94">
            <v>179.5</v>
          </cell>
        </row>
        <row r="95">
          <cell r="A95" t="str">
            <v>欧阳琳</v>
          </cell>
          <cell r="B95">
            <v>4</v>
          </cell>
          <cell r="C95" t="str">
            <v>是</v>
          </cell>
          <cell r="D95" t="str">
            <v>通过</v>
          </cell>
          <cell r="E95">
            <v>2</v>
          </cell>
          <cell r="F95" t="str">
            <v>否</v>
          </cell>
          <cell r="G95" t="str">
            <v>1152018203530</v>
          </cell>
          <cell r="H95" t="str">
            <v>贵阳市白云区大山洞街道社区卫生服务中心</v>
          </cell>
          <cell r="I95" t="str">
            <v>20105051401</v>
          </cell>
          <cell r="J95">
            <v>85</v>
          </cell>
          <cell r="K95">
            <v>91</v>
          </cell>
          <cell r="L95">
            <v>176</v>
          </cell>
        </row>
        <row r="96">
          <cell r="A96" t="str">
            <v>申恺叠</v>
          </cell>
          <cell r="B96">
            <v>5</v>
          </cell>
          <cell r="C96" t="str">
            <v>是</v>
          </cell>
          <cell r="D96" t="str">
            <v>通过</v>
          </cell>
          <cell r="E96">
            <v>2</v>
          </cell>
          <cell r="F96" t="str">
            <v>否</v>
          </cell>
          <cell r="G96" t="str">
            <v>1152018203205</v>
          </cell>
          <cell r="H96" t="str">
            <v>贵阳市白云区大山洞街道社区卫生服务中心</v>
          </cell>
          <cell r="I96" t="str">
            <v>20105051401</v>
          </cell>
          <cell r="J96">
            <v>83.5</v>
          </cell>
          <cell r="K96">
            <v>86.5</v>
          </cell>
          <cell r="L96">
            <v>170</v>
          </cell>
        </row>
        <row r="97">
          <cell r="A97" t="str">
            <v>王艺</v>
          </cell>
          <cell r="B97">
            <v>6</v>
          </cell>
          <cell r="C97" t="str">
            <v>是</v>
          </cell>
          <cell r="D97" t="str">
            <v>通过</v>
          </cell>
          <cell r="E97">
            <v>2</v>
          </cell>
          <cell r="F97" t="str">
            <v>否</v>
          </cell>
          <cell r="G97" t="str">
            <v>1152018200524</v>
          </cell>
          <cell r="H97" t="str">
            <v>贵阳市白云区大山洞街道社区卫生服务中心</v>
          </cell>
          <cell r="I97" t="str">
            <v>20105051401</v>
          </cell>
          <cell r="J97">
            <v>73.5</v>
          </cell>
          <cell r="K97">
            <v>93</v>
          </cell>
          <cell r="L97">
            <v>166.5</v>
          </cell>
        </row>
        <row r="99">
          <cell r="A99" t="str">
            <v>赵娟</v>
          </cell>
          <cell r="B99">
            <v>1</v>
          </cell>
          <cell r="C99" t="str">
            <v>是</v>
          </cell>
          <cell r="D99" t="str">
            <v>自愿放弃</v>
          </cell>
          <cell r="E99">
            <v>1</v>
          </cell>
          <cell r="F99" t="str">
            <v>否</v>
          </cell>
          <cell r="G99" t="str">
            <v>1152018200423</v>
          </cell>
          <cell r="H99" t="str">
            <v>贵阳市白云区云城街道社区卫生服务中心</v>
          </cell>
          <cell r="I99">
            <v>20105051501</v>
          </cell>
          <cell r="J99">
            <v>82</v>
          </cell>
          <cell r="K99">
            <v>91</v>
          </cell>
          <cell r="L99">
            <v>173</v>
          </cell>
        </row>
        <row r="100">
          <cell r="A100" t="str">
            <v>孙新蓉</v>
          </cell>
          <cell r="B100">
            <v>2</v>
          </cell>
          <cell r="C100" t="str">
            <v>是</v>
          </cell>
          <cell r="D100" t="str">
            <v>自愿放弃</v>
          </cell>
          <cell r="E100">
            <v>1</v>
          </cell>
          <cell r="F100" t="str">
            <v>否</v>
          </cell>
          <cell r="G100" t="str">
            <v>1152018200629</v>
          </cell>
          <cell r="H100" t="str">
            <v>贵阳市白云区云城街道社区卫生服务中心</v>
          </cell>
          <cell r="I100" t="str">
            <v>20105051501</v>
          </cell>
          <cell r="J100">
            <v>85.5</v>
          </cell>
          <cell r="K100">
            <v>78</v>
          </cell>
          <cell r="L100">
            <v>163.5</v>
          </cell>
        </row>
        <row r="101">
          <cell r="A101" t="str">
            <v>吴宽兰</v>
          </cell>
          <cell r="B101">
            <v>3</v>
          </cell>
          <cell r="C101" t="str">
            <v>是</v>
          </cell>
          <cell r="D101" t="str">
            <v>通过</v>
          </cell>
          <cell r="E101">
            <v>1</v>
          </cell>
          <cell r="F101" t="str">
            <v>否</v>
          </cell>
          <cell r="G101" t="str">
            <v>1152018203729</v>
          </cell>
          <cell r="H101" t="str">
            <v>贵阳市白云区云城街道社区卫生服务中心</v>
          </cell>
          <cell r="I101" t="str">
            <v>20105051501</v>
          </cell>
          <cell r="J101">
            <v>73.5</v>
          </cell>
          <cell r="K101">
            <v>71</v>
          </cell>
          <cell r="L101">
            <v>144.5</v>
          </cell>
        </row>
        <row r="102">
          <cell r="A102" t="str">
            <v>付丽</v>
          </cell>
          <cell r="B102">
            <v>4</v>
          </cell>
          <cell r="C102" t="str">
            <v>第一轮递补</v>
          </cell>
          <cell r="D102" t="str">
            <v>通过</v>
          </cell>
          <cell r="E102">
            <v>1</v>
          </cell>
          <cell r="F102" t="str">
            <v>否</v>
          </cell>
          <cell r="G102" t="str">
            <v>1152018200109</v>
          </cell>
          <cell r="H102" t="str">
            <v>贵阳市白云区云城街道社区卫生服务中心</v>
          </cell>
          <cell r="I102" t="str">
            <v>20105051501</v>
          </cell>
          <cell r="J102">
            <v>62.5</v>
          </cell>
          <cell r="K102">
            <v>74</v>
          </cell>
          <cell r="L102">
            <v>136.5</v>
          </cell>
        </row>
        <row r="103">
          <cell r="A103" t="str">
            <v>任婷</v>
          </cell>
          <cell r="B103">
            <v>5</v>
          </cell>
          <cell r="C103" t="str">
            <v>第一轮递补</v>
          </cell>
          <cell r="D103" t="str">
            <v>通过</v>
          </cell>
          <cell r="E103">
            <v>1</v>
          </cell>
          <cell r="F103" t="str">
            <v>否</v>
          </cell>
          <cell r="G103" t="str">
            <v>1152018202519</v>
          </cell>
          <cell r="H103" t="str">
            <v>贵阳市白云区云城街道社区卫生服务中心</v>
          </cell>
          <cell r="I103" t="str">
            <v>20105051501</v>
          </cell>
          <cell r="J103">
            <v>61</v>
          </cell>
          <cell r="K103">
            <v>64</v>
          </cell>
          <cell r="L103">
            <v>125</v>
          </cell>
        </row>
        <row r="105">
          <cell r="A105" t="str">
            <v>万露</v>
          </cell>
          <cell r="B105">
            <v>1</v>
          </cell>
          <cell r="C105" t="str">
            <v>是</v>
          </cell>
          <cell r="D105" t="str">
            <v>通过</v>
          </cell>
          <cell r="E105">
            <v>1</v>
          </cell>
          <cell r="F105" t="str">
            <v>否</v>
          </cell>
          <cell r="G105" t="str">
            <v>1152018203103</v>
          </cell>
          <cell r="H105" t="str">
            <v>贵阳市白云区泉湖街道社区卫生服务中心</v>
          </cell>
          <cell r="I105" t="str">
            <v>20105051601</v>
          </cell>
          <cell r="J105">
            <v>108</v>
          </cell>
          <cell r="K105">
            <v>106</v>
          </cell>
          <cell r="L105">
            <v>214</v>
          </cell>
        </row>
        <row r="106">
          <cell r="A106" t="str">
            <v>周杨</v>
          </cell>
          <cell r="B106">
            <v>2</v>
          </cell>
          <cell r="C106" t="str">
            <v>是</v>
          </cell>
          <cell r="D106" t="str">
            <v>通过</v>
          </cell>
          <cell r="E106">
            <v>1</v>
          </cell>
          <cell r="F106" t="str">
            <v>否</v>
          </cell>
          <cell r="G106" t="str">
            <v>1152018202707</v>
          </cell>
          <cell r="H106" t="str">
            <v>贵阳市白云区泉湖街道社区卫生服务中心</v>
          </cell>
          <cell r="I106" t="str">
            <v>20105051601</v>
          </cell>
          <cell r="J106">
            <v>114</v>
          </cell>
          <cell r="K106">
            <v>91</v>
          </cell>
          <cell r="L106">
            <v>205</v>
          </cell>
        </row>
        <row r="107">
          <cell r="A107" t="str">
            <v>唐艺</v>
          </cell>
          <cell r="B107">
            <v>3</v>
          </cell>
          <cell r="C107" t="str">
            <v>是</v>
          </cell>
          <cell r="D107" t="str">
            <v>通过</v>
          </cell>
          <cell r="E107">
            <v>1</v>
          </cell>
          <cell r="F107" t="str">
            <v>否</v>
          </cell>
          <cell r="G107" t="str">
            <v>1152018200815</v>
          </cell>
          <cell r="H107" t="str">
            <v>贵阳市白云区泉湖街道社区卫生服务中心</v>
          </cell>
          <cell r="I107" t="str">
            <v>20105051601</v>
          </cell>
          <cell r="J107">
            <v>108</v>
          </cell>
          <cell r="K107">
            <v>96</v>
          </cell>
          <cell r="L107">
            <v>204</v>
          </cell>
        </row>
        <row r="109">
          <cell r="A109" t="str">
            <v>任福磊</v>
          </cell>
          <cell r="B109">
            <v>1</v>
          </cell>
          <cell r="C109" t="str">
            <v>是</v>
          </cell>
          <cell r="D109" t="str">
            <v>通过</v>
          </cell>
          <cell r="E109">
            <v>1</v>
          </cell>
          <cell r="F109" t="str">
            <v>否</v>
          </cell>
          <cell r="G109" t="str">
            <v>1152018200820</v>
          </cell>
          <cell r="H109" t="str">
            <v>贵阳市白云区泉湖街道社区卫生服务中心</v>
          </cell>
          <cell r="I109" t="str">
            <v>20105051602</v>
          </cell>
          <cell r="J109">
            <v>76</v>
          </cell>
          <cell r="K109">
            <v>95</v>
          </cell>
          <cell r="L109">
            <v>171</v>
          </cell>
        </row>
        <row r="110">
          <cell r="A110" t="str">
            <v>胡雄</v>
          </cell>
          <cell r="B110">
            <v>2</v>
          </cell>
          <cell r="C110" t="str">
            <v>是</v>
          </cell>
          <cell r="D110" t="str">
            <v>自愿放弃</v>
          </cell>
          <cell r="E110">
            <v>1</v>
          </cell>
          <cell r="F110" t="str">
            <v>否</v>
          </cell>
          <cell r="G110" t="str">
            <v>1152018202716</v>
          </cell>
          <cell r="H110" t="str">
            <v>贵阳市白云区泉湖街道社区卫生服务中心</v>
          </cell>
          <cell r="I110">
            <v>20105051602</v>
          </cell>
          <cell r="J110">
            <v>81.5</v>
          </cell>
          <cell r="K110">
            <v>74</v>
          </cell>
          <cell r="L110">
            <v>155.5</v>
          </cell>
        </row>
        <row r="111">
          <cell r="A111" t="str">
            <v>张露</v>
          </cell>
          <cell r="B111">
            <v>3</v>
          </cell>
          <cell r="C111" t="str">
            <v>是</v>
          </cell>
          <cell r="D111" t="str">
            <v>自愿放弃</v>
          </cell>
          <cell r="E111">
            <v>1</v>
          </cell>
          <cell r="F111" t="str">
            <v>否</v>
          </cell>
          <cell r="G111" t="str">
            <v>1152018202915</v>
          </cell>
          <cell r="H111" t="str">
            <v>贵阳市白云区泉湖街道社区卫生服务中心</v>
          </cell>
          <cell r="I111">
            <v>20105051602</v>
          </cell>
          <cell r="J111">
            <v>81</v>
          </cell>
          <cell r="K111">
            <v>67</v>
          </cell>
          <cell r="L111">
            <v>148</v>
          </cell>
        </row>
        <row r="112">
          <cell r="A112" t="str">
            <v>顾玲</v>
          </cell>
          <cell r="B112">
            <v>4</v>
          </cell>
          <cell r="C112" t="str">
            <v>第一轮递补</v>
          </cell>
          <cell r="D112" t="str">
            <v>通过</v>
          </cell>
          <cell r="E112">
            <v>1</v>
          </cell>
          <cell r="F112" t="str">
            <v>否</v>
          </cell>
          <cell r="G112" t="str">
            <v>1152018203516</v>
          </cell>
          <cell r="H112" t="str">
            <v>贵阳市白云区泉湖街道社区卫生服务中心</v>
          </cell>
          <cell r="I112" t="str">
            <v>20105051602</v>
          </cell>
          <cell r="J112">
            <v>78.5</v>
          </cell>
          <cell r="K112">
            <v>61</v>
          </cell>
          <cell r="L112">
            <v>139.5</v>
          </cell>
        </row>
        <row r="113">
          <cell r="A113" t="str">
            <v>龙吉</v>
          </cell>
          <cell r="B113">
            <v>5</v>
          </cell>
          <cell r="C113" t="str">
            <v>第一轮递补</v>
          </cell>
          <cell r="D113" t="str">
            <v>通过</v>
          </cell>
          <cell r="E113">
            <v>1</v>
          </cell>
          <cell r="F113" t="str">
            <v>否</v>
          </cell>
          <cell r="G113" t="str">
            <v>1152018201718</v>
          </cell>
          <cell r="H113" t="str">
            <v>贵阳市白云区泉湖街道社区卫生服务中心</v>
          </cell>
          <cell r="I113" t="str">
            <v>20105051602</v>
          </cell>
          <cell r="J113">
            <v>69</v>
          </cell>
          <cell r="K113">
            <v>62</v>
          </cell>
          <cell r="L113">
            <v>131</v>
          </cell>
        </row>
        <row r="115">
          <cell r="A115" t="str">
            <v>阮乙洲</v>
          </cell>
          <cell r="B115">
            <v>1</v>
          </cell>
          <cell r="C115" t="str">
            <v>是</v>
          </cell>
          <cell r="D115" t="str">
            <v>自愿放弃</v>
          </cell>
          <cell r="E115">
            <v>2</v>
          </cell>
          <cell r="F115" t="str">
            <v>否</v>
          </cell>
          <cell r="G115" t="str">
            <v>1152018203401</v>
          </cell>
          <cell r="H115" t="str">
            <v>贵阳市白云区泉湖街道社区卫生服务中心</v>
          </cell>
          <cell r="I115">
            <v>20105051603</v>
          </cell>
          <cell r="J115">
            <v>82</v>
          </cell>
          <cell r="K115">
            <v>89</v>
          </cell>
          <cell r="L115">
            <v>171</v>
          </cell>
        </row>
        <row r="116">
          <cell r="A116" t="str">
            <v>陈易强</v>
          </cell>
          <cell r="B116">
            <v>2</v>
          </cell>
          <cell r="C116" t="str">
            <v>是</v>
          </cell>
          <cell r="D116" t="str">
            <v>通过</v>
          </cell>
          <cell r="E116">
            <v>2</v>
          </cell>
          <cell r="F116" t="str">
            <v>否</v>
          </cell>
          <cell r="G116" t="str">
            <v>1152018202628</v>
          </cell>
          <cell r="H116" t="str">
            <v>贵阳市白云区泉湖街道社区卫生服务中心</v>
          </cell>
          <cell r="I116" t="str">
            <v>20105051603</v>
          </cell>
          <cell r="J116">
            <v>87.5</v>
          </cell>
          <cell r="K116">
            <v>75</v>
          </cell>
          <cell r="L116">
            <v>162.5</v>
          </cell>
        </row>
        <row r="117">
          <cell r="A117" t="str">
            <v>覃青朋</v>
          </cell>
          <cell r="B117">
            <v>3</v>
          </cell>
          <cell r="C117" t="str">
            <v>是</v>
          </cell>
          <cell r="D117" t="str">
            <v>通过</v>
          </cell>
          <cell r="E117">
            <v>2</v>
          </cell>
          <cell r="F117" t="str">
            <v>否</v>
          </cell>
          <cell r="G117" t="str">
            <v>1152018203014</v>
          </cell>
          <cell r="H117" t="str">
            <v>贵阳市白云区泉湖街道社区卫生服务中心</v>
          </cell>
          <cell r="I117" t="str">
            <v>20105051603</v>
          </cell>
          <cell r="J117">
            <v>79</v>
          </cell>
          <cell r="K117">
            <v>83</v>
          </cell>
          <cell r="L117">
            <v>162</v>
          </cell>
        </row>
        <row r="118">
          <cell r="A118" t="str">
            <v>李永兰</v>
          </cell>
          <cell r="B118">
            <v>3</v>
          </cell>
          <cell r="C118" t="str">
            <v>是</v>
          </cell>
          <cell r="D118" t="str">
            <v>通过</v>
          </cell>
          <cell r="E118">
            <v>2</v>
          </cell>
          <cell r="F118" t="str">
            <v>否</v>
          </cell>
          <cell r="G118" t="str">
            <v>1152018203114</v>
          </cell>
          <cell r="H118" t="str">
            <v>贵阳市白云区泉湖街道社区卫生服务中心</v>
          </cell>
          <cell r="I118" t="str">
            <v>20105051603</v>
          </cell>
          <cell r="J118">
            <v>86</v>
          </cell>
          <cell r="K118">
            <v>76</v>
          </cell>
          <cell r="L118">
            <v>162</v>
          </cell>
        </row>
        <row r="119">
          <cell r="A119" t="str">
            <v>张云</v>
          </cell>
          <cell r="B119">
            <v>5</v>
          </cell>
          <cell r="C119" t="str">
            <v>是</v>
          </cell>
          <cell r="D119" t="str">
            <v>通过</v>
          </cell>
          <cell r="E119">
            <v>2</v>
          </cell>
          <cell r="F119" t="str">
            <v>否</v>
          </cell>
          <cell r="G119" t="str">
            <v>1152018201716</v>
          </cell>
          <cell r="H119" t="str">
            <v>贵阳市白云区泉湖街道社区卫生服务中心</v>
          </cell>
          <cell r="I119" t="str">
            <v>20105051603</v>
          </cell>
          <cell r="J119">
            <v>81.5</v>
          </cell>
          <cell r="K119">
            <v>72.5</v>
          </cell>
          <cell r="L119">
            <v>154</v>
          </cell>
        </row>
        <row r="120">
          <cell r="A120" t="str">
            <v>谭菊</v>
          </cell>
          <cell r="B120">
            <v>6</v>
          </cell>
          <cell r="C120" t="str">
            <v>是</v>
          </cell>
          <cell r="D120" t="str">
            <v>通过</v>
          </cell>
          <cell r="E120">
            <v>2</v>
          </cell>
          <cell r="F120" t="str">
            <v>否</v>
          </cell>
          <cell r="G120" t="str">
            <v>1152018202401</v>
          </cell>
          <cell r="H120" t="str">
            <v>贵阳市白云区泉湖街道社区卫生服务中心</v>
          </cell>
          <cell r="I120" t="str">
            <v>20105051603</v>
          </cell>
          <cell r="J120">
            <v>83</v>
          </cell>
          <cell r="K120">
            <v>68</v>
          </cell>
          <cell r="L120">
            <v>151</v>
          </cell>
        </row>
        <row r="121">
          <cell r="A121" t="str">
            <v>李征霖</v>
          </cell>
          <cell r="B121">
            <v>7</v>
          </cell>
          <cell r="C121" t="str">
            <v>第一轮递补</v>
          </cell>
          <cell r="D121" t="str">
            <v>通过</v>
          </cell>
          <cell r="E121">
            <v>2</v>
          </cell>
          <cell r="F121" t="str">
            <v>否</v>
          </cell>
          <cell r="G121" t="str">
            <v>1152018200107</v>
          </cell>
          <cell r="H121" t="str">
            <v>贵阳市白云区泉湖街道社区卫生服务中心</v>
          </cell>
          <cell r="I121" t="str">
            <v>20105051603</v>
          </cell>
          <cell r="J121">
            <v>68.5</v>
          </cell>
          <cell r="K121">
            <v>82</v>
          </cell>
          <cell r="L121">
            <v>150.5</v>
          </cell>
        </row>
        <row r="123">
          <cell r="A123" t="str">
            <v>吴小青</v>
          </cell>
          <cell r="B123">
            <v>1</v>
          </cell>
          <cell r="C123" t="str">
            <v>是</v>
          </cell>
          <cell r="D123" t="str">
            <v>通过</v>
          </cell>
          <cell r="E123">
            <v>1</v>
          </cell>
          <cell r="F123" t="str">
            <v>否</v>
          </cell>
          <cell r="G123" t="str">
            <v>1152018201822</v>
          </cell>
          <cell r="H123" t="str">
            <v>贵阳市白云区普查中心</v>
          </cell>
          <cell r="I123" t="str">
            <v>20105051701</v>
          </cell>
          <cell r="J123">
            <v>123.5</v>
          </cell>
          <cell r="K123">
            <v>105.5</v>
          </cell>
          <cell r="L123">
            <v>229</v>
          </cell>
        </row>
        <row r="124">
          <cell r="A124" t="str">
            <v>胡元婷</v>
          </cell>
          <cell r="B124">
            <v>2</v>
          </cell>
          <cell r="C124" t="str">
            <v>是</v>
          </cell>
          <cell r="D124" t="str">
            <v>通过</v>
          </cell>
          <cell r="E124">
            <v>1</v>
          </cell>
          <cell r="F124" t="str">
            <v>否</v>
          </cell>
          <cell r="G124" t="str">
            <v>1152018202003</v>
          </cell>
          <cell r="H124" t="str">
            <v>贵阳市白云区普查中心</v>
          </cell>
          <cell r="I124" t="str">
            <v>20105051701</v>
          </cell>
          <cell r="J124">
            <v>103</v>
          </cell>
          <cell r="K124">
            <v>100</v>
          </cell>
          <cell r="L124">
            <v>203</v>
          </cell>
        </row>
        <row r="125">
          <cell r="A125" t="str">
            <v>简黎</v>
          </cell>
          <cell r="B125">
            <v>3</v>
          </cell>
          <cell r="C125" t="str">
            <v>是</v>
          </cell>
          <cell r="D125" t="str">
            <v>通过</v>
          </cell>
          <cell r="E125">
            <v>1</v>
          </cell>
          <cell r="F125" t="str">
            <v>否</v>
          </cell>
          <cell r="G125" t="str">
            <v>1152018203221</v>
          </cell>
          <cell r="H125" t="str">
            <v>贵阳市白云区普查中心</v>
          </cell>
          <cell r="I125" t="str">
            <v>20105051701</v>
          </cell>
          <cell r="J125">
            <v>97</v>
          </cell>
          <cell r="K125">
            <v>99</v>
          </cell>
          <cell r="L125">
            <v>196</v>
          </cell>
        </row>
        <row r="127">
          <cell r="A127" t="str">
            <v>蔡奇远</v>
          </cell>
          <cell r="B127">
            <v>1</v>
          </cell>
          <cell r="C127" t="str">
            <v>是</v>
          </cell>
          <cell r="D127" t="str">
            <v>通过</v>
          </cell>
          <cell r="E127">
            <v>1</v>
          </cell>
          <cell r="F127" t="str">
            <v>否</v>
          </cell>
          <cell r="G127" t="str">
            <v>1152018203318</v>
          </cell>
          <cell r="H127" t="str">
            <v>贵阳市白云区环境卫生管理站</v>
          </cell>
          <cell r="I127" t="str">
            <v>20105051801</v>
          </cell>
          <cell r="J127">
            <v>114</v>
          </cell>
          <cell r="K127">
            <v>110</v>
          </cell>
          <cell r="L127">
            <v>224</v>
          </cell>
        </row>
        <row r="128">
          <cell r="A128" t="str">
            <v>吴鹏</v>
          </cell>
          <cell r="B128">
            <v>2</v>
          </cell>
          <cell r="C128" t="str">
            <v>是</v>
          </cell>
          <cell r="D128" t="str">
            <v>通过</v>
          </cell>
          <cell r="E128">
            <v>1</v>
          </cell>
          <cell r="F128" t="str">
            <v>否</v>
          </cell>
          <cell r="G128" t="str">
            <v>1152018203502</v>
          </cell>
          <cell r="H128" t="str">
            <v>贵阳市白云区环境卫生管理站</v>
          </cell>
          <cell r="I128" t="str">
            <v>20105051801</v>
          </cell>
          <cell r="J128">
            <v>117.5</v>
          </cell>
          <cell r="K128">
            <v>103</v>
          </cell>
          <cell r="L128">
            <v>220.5</v>
          </cell>
        </row>
        <row r="129">
          <cell r="A129" t="str">
            <v>敖鸿昌</v>
          </cell>
          <cell r="B129">
            <v>3</v>
          </cell>
          <cell r="C129" t="str">
            <v>是</v>
          </cell>
          <cell r="D129" t="str">
            <v>通过</v>
          </cell>
          <cell r="E129">
            <v>1</v>
          </cell>
          <cell r="F129" t="str">
            <v>否</v>
          </cell>
          <cell r="G129" t="str">
            <v>1152018201212</v>
          </cell>
          <cell r="H129" t="str">
            <v>贵阳市白云区环境卫生管理站</v>
          </cell>
          <cell r="I129" t="str">
            <v>20105051801</v>
          </cell>
          <cell r="J129">
            <v>99</v>
          </cell>
          <cell r="K129">
            <v>104.5</v>
          </cell>
          <cell r="L129">
            <v>203.5</v>
          </cell>
        </row>
        <row r="131">
          <cell r="A131" t="str">
            <v>刘玲珑</v>
          </cell>
          <cell r="B131">
            <v>1</v>
          </cell>
          <cell r="C131" t="str">
            <v>是</v>
          </cell>
          <cell r="D131" t="str">
            <v>通过</v>
          </cell>
          <cell r="E131">
            <v>1</v>
          </cell>
          <cell r="F131" t="str">
            <v>否</v>
          </cell>
          <cell r="G131" t="str">
            <v>1152018201521</v>
          </cell>
          <cell r="H131" t="str">
            <v>贵阳市白云区招商服务中心</v>
          </cell>
          <cell r="I131" t="str">
            <v>20105051901</v>
          </cell>
          <cell r="J131">
            <v>107.5</v>
          </cell>
          <cell r="K131">
            <v>122</v>
          </cell>
          <cell r="L131">
            <v>229.5</v>
          </cell>
        </row>
        <row r="132">
          <cell r="A132" t="str">
            <v>陈璠</v>
          </cell>
          <cell r="B132">
            <v>2</v>
          </cell>
          <cell r="C132" t="str">
            <v>是</v>
          </cell>
          <cell r="D132" t="str">
            <v>通过</v>
          </cell>
          <cell r="E132">
            <v>1</v>
          </cell>
          <cell r="F132" t="str">
            <v>否</v>
          </cell>
          <cell r="G132" t="str">
            <v>1152018201604</v>
          </cell>
          <cell r="H132" t="str">
            <v>贵阳市白云区招商服务中心</v>
          </cell>
          <cell r="I132" t="str">
            <v>20105051901</v>
          </cell>
          <cell r="J132">
            <v>115.5</v>
          </cell>
          <cell r="K132">
            <v>106</v>
          </cell>
          <cell r="L132">
            <v>221.5</v>
          </cell>
        </row>
        <row r="133">
          <cell r="A133" t="str">
            <v>胡文</v>
          </cell>
          <cell r="B133">
            <v>3</v>
          </cell>
          <cell r="C133" t="str">
            <v>是</v>
          </cell>
          <cell r="D133" t="str">
            <v>通过</v>
          </cell>
          <cell r="E133">
            <v>1</v>
          </cell>
          <cell r="F133" t="str">
            <v>否</v>
          </cell>
          <cell r="G133" t="str">
            <v>1152018201908</v>
          </cell>
          <cell r="H133" t="str">
            <v>贵阳市白云区招商服务中心</v>
          </cell>
          <cell r="I133" t="str">
            <v>20105051901</v>
          </cell>
          <cell r="J133">
            <v>103.5</v>
          </cell>
          <cell r="K133">
            <v>115</v>
          </cell>
          <cell r="L133">
            <v>218.5</v>
          </cell>
        </row>
        <row r="135">
          <cell r="A135" t="str">
            <v>邓雪梅</v>
          </cell>
          <cell r="B135">
            <v>1</v>
          </cell>
          <cell r="C135" t="str">
            <v>是</v>
          </cell>
          <cell r="D135" t="str">
            <v>通过</v>
          </cell>
          <cell r="E135">
            <v>1</v>
          </cell>
          <cell r="F135" t="str">
            <v>否</v>
          </cell>
          <cell r="G135" t="str">
            <v>1152018203826</v>
          </cell>
          <cell r="H135" t="str">
            <v>贵阳市白云区都拉布依族乡党务政务服务中心</v>
          </cell>
          <cell r="I135" t="str">
            <v>20105052001</v>
          </cell>
          <cell r="J135">
            <v>105</v>
          </cell>
          <cell r="K135">
            <v>104</v>
          </cell>
          <cell r="L135">
            <v>209</v>
          </cell>
        </row>
        <row r="136">
          <cell r="A136" t="str">
            <v>张颖</v>
          </cell>
          <cell r="B136">
            <v>2</v>
          </cell>
          <cell r="C136" t="str">
            <v>是</v>
          </cell>
          <cell r="D136" t="str">
            <v>通过</v>
          </cell>
          <cell r="E136">
            <v>1</v>
          </cell>
          <cell r="F136" t="str">
            <v>否</v>
          </cell>
          <cell r="G136" t="str">
            <v>1152018200319</v>
          </cell>
          <cell r="H136" t="str">
            <v>贵阳市白云区都拉布依族乡党务政务服务中心</v>
          </cell>
          <cell r="I136" t="str">
            <v>20105052001</v>
          </cell>
          <cell r="J136">
            <v>113.5</v>
          </cell>
          <cell r="K136">
            <v>93</v>
          </cell>
          <cell r="L136">
            <v>206.5</v>
          </cell>
        </row>
        <row r="137">
          <cell r="A137" t="str">
            <v>周小茜</v>
          </cell>
          <cell r="B137">
            <v>3</v>
          </cell>
          <cell r="C137" t="str">
            <v>是</v>
          </cell>
          <cell r="D137" t="str">
            <v>通过</v>
          </cell>
          <cell r="E137">
            <v>2</v>
          </cell>
          <cell r="F137" t="str">
            <v>否</v>
          </cell>
          <cell r="G137" t="str">
            <v>1152018203820</v>
          </cell>
          <cell r="H137" t="str">
            <v>贵阳市白云区都拉布依族乡党务政务服务中心</v>
          </cell>
          <cell r="I137" t="str">
            <v>20105052001</v>
          </cell>
          <cell r="J137">
            <v>84.5</v>
          </cell>
          <cell r="K137">
            <v>118</v>
          </cell>
          <cell r="L137">
            <v>202.5</v>
          </cell>
        </row>
        <row r="139">
          <cell r="A139" t="str">
            <v>安芷娴</v>
          </cell>
          <cell r="B139">
            <v>1</v>
          </cell>
          <cell r="C139" t="str">
            <v>是</v>
          </cell>
          <cell r="D139" t="str">
            <v>通过</v>
          </cell>
          <cell r="E139">
            <v>2</v>
          </cell>
          <cell r="F139" t="str">
            <v>否</v>
          </cell>
          <cell r="G139" t="str">
            <v>1152018201428</v>
          </cell>
          <cell r="H139" t="str">
            <v>贵阳市白云区都拉布依族乡党务政务服务中心</v>
          </cell>
          <cell r="I139" t="str">
            <v>20105052002</v>
          </cell>
          <cell r="J139">
            <v>100</v>
          </cell>
          <cell r="K139">
            <v>109</v>
          </cell>
          <cell r="L139">
            <v>209</v>
          </cell>
        </row>
        <row r="140">
          <cell r="A140" t="str">
            <v>陶红</v>
          </cell>
          <cell r="B140">
            <v>2</v>
          </cell>
          <cell r="C140" t="str">
            <v>是</v>
          </cell>
          <cell r="D140" t="str">
            <v>通过</v>
          </cell>
          <cell r="E140">
            <v>2</v>
          </cell>
          <cell r="F140" t="str">
            <v>否</v>
          </cell>
          <cell r="G140" t="str">
            <v>1152018203203</v>
          </cell>
          <cell r="H140" t="str">
            <v>贵阳市白云区都拉布依族乡党务政务服务中心</v>
          </cell>
          <cell r="I140" t="str">
            <v>20105052002</v>
          </cell>
          <cell r="J140">
            <v>98.5</v>
          </cell>
          <cell r="K140">
            <v>107</v>
          </cell>
          <cell r="L140">
            <v>205.5</v>
          </cell>
        </row>
        <row r="141">
          <cell r="A141" t="str">
            <v>杨斌</v>
          </cell>
          <cell r="B141">
            <v>3</v>
          </cell>
          <cell r="C141" t="str">
            <v>是</v>
          </cell>
          <cell r="D141" t="str">
            <v>通过</v>
          </cell>
          <cell r="E141">
            <v>2</v>
          </cell>
          <cell r="F141" t="str">
            <v>否</v>
          </cell>
          <cell r="G141" t="str">
            <v>1152018200226</v>
          </cell>
          <cell r="H141" t="str">
            <v>贵阳市白云区都拉布依族乡党务政务服务中心</v>
          </cell>
          <cell r="I141" t="str">
            <v>20105052002</v>
          </cell>
          <cell r="J141">
            <v>97.5</v>
          </cell>
          <cell r="K141">
            <v>105</v>
          </cell>
          <cell r="L141">
            <v>202.5</v>
          </cell>
        </row>
        <row r="142">
          <cell r="A142" t="str">
            <v>岳莉</v>
          </cell>
          <cell r="B142">
            <v>4</v>
          </cell>
          <cell r="C142" t="str">
            <v>是</v>
          </cell>
          <cell r="D142" t="str">
            <v>通过</v>
          </cell>
          <cell r="E142">
            <v>2</v>
          </cell>
          <cell r="F142" t="str">
            <v>否</v>
          </cell>
          <cell r="G142" t="str">
            <v>1152018202823</v>
          </cell>
          <cell r="H142" t="str">
            <v>贵阳市白云区都拉布依族乡党务政务服务中心</v>
          </cell>
          <cell r="I142" t="str">
            <v>20105052002</v>
          </cell>
          <cell r="J142">
            <v>101</v>
          </cell>
          <cell r="K142">
            <v>100</v>
          </cell>
          <cell r="L142">
            <v>201</v>
          </cell>
        </row>
        <row r="143">
          <cell r="A143" t="str">
            <v>何欢</v>
          </cell>
          <cell r="B143">
            <v>5</v>
          </cell>
          <cell r="C143" t="str">
            <v>是</v>
          </cell>
          <cell r="D143" t="str">
            <v>通过</v>
          </cell>
          <cell r="E143">
            <v>2</v>
          </cell>
          <cell r="F143" t="str">
            <v>否</v>
          </cell>
          <cell r="G143" t="str">
            <v>1152018202620</v>
          </cell>
          <cell r="H143" t="str">
            <v>贵阳市白云区都拉布依族乡党务政务服务中心</v>
          </cell>
          <cell r="I143" t="str">
            <v>20105052002</v>
          </cell>
          <cell r="J143">
            <v>91</v>
          </cell>
          <cell r="K143">
            <v>105</v>
          </cell>
          <cell r="L143">
            <v>196</v>
          </cell>
        </row>
        <row r="144">
          <cell r="A144" t="str">
            <v>黄莹</v>
          </cell>
          <cell r="B144">
            <v>6</v>
          </cell>
          <cell r="C144" t="str">
            <v>是</v>
          </cell>
          <cell r="D144" t="str">
            <v>通过</v>
          </cell>
          <cell r="E144">
            <v>2</v>
          </cell>
          <cell r="F144" t="str">
            <v>否</v>
          </cell>
          <cell r="G144" t="str">
            <v>1152018202106</v>
          </cell>
          <cell r="H144" t="str">
            <v>贵阳市白云区都拉布依族乡党务政务服务中心</v>
          </cell>
          <cell r="I144" t="str">
            <v>20105052002</v>
          </cell>
          <cell r="J144">
            <v>82</v>
          </cell>
          <cell r="K144">
            <v>108.5</v>
          </cell>
          <cell r="L144">
            <v>190.5</v>
          </cell>
        </row>
        <row r="146">
          <cell r="A146" t="str">
            <v>张青阳</v>
          </cell>
          <cell r="B146">
            <v>1</v>
          </cell>
          <cell r="C146" t="str">
            <v>是</v>
          </cell>
          <cell r="D146" t="str">
            <v>通过</v>
          </cell>
          <cell r="E146">
            <v>1</v>
          </cell>
          <cell r="F146" t="str">
            <v>否</v>
          </cell>
          <cell r="G146" t="str">
            <v>1152018501105</v>
          </cell>
          <cell r="H146" t="str">
            <v>贵阳市白云区都拉布依族乡农业农村综合服务中心</v>
          </cell>
          <cell r="I146" t="str">
            <v>20105052101</v>
          </cell>
          <cell r="J146">
            <v>115.5</v>
          </cell>
          <cell r="K146">
            <v>98.5</v>
          </cell>
          <cell r="L146">
            <v>214</v>
          </cell>
        </row>
        <row r="147">
          <cell r="A147" t="str">
            <v>周莉</v>
          </cell>
          <cell r="B147">
            <v>2</v>
          </cell>
          <cell r="C147" t="str">
            <v>是</v>
          </cell>
          <cell r="D147" t="str">
            <v>通过</v>
          </cell>
          <cell r="E147">
            <v>1</v>
          </cell>
          <cell r="F147" t="str">
            <v>否</v>
          </cell>
          <cell r="G147" t="str">
            <v>1152018501030</v>
          </cell>
          <cell r="H147" t="str">
            <v>贵阳市白云区都拉布依族乡农业农村综合服务中心</v>
          </cell>
          <cell r="I147" t="str">
            <v>20105052101</v>
          </cell>
          <cell r="J147">
            <v>101</v>
          </cell>
          <cell r="K147">
            <v>111.5</v>
          </cell>
          <cell r="L147">
            <v>212.5</v>
          </cell>
        </row>
        <row r="148">
          <cell r="A148" t="str">
            <v>廖悦</v>
          </cell>
          <cell r="B148">
            <v>3</v>
          </cell>
          <cell r="C148" t="str">
            <v>是</v>
          </cell>
          <cell r="D148" t="str">
            <v>通过</v>
          </cell>
          <cell r="E148">
            <v>1</v>
          </cell>
          <cell r="F148" t="str">
            <v>否</v>
          </cell>
          <cell r="G148" t="str">
            <v>1152018203302</v>
          </cell>
          <cell r="H148" t="str">
            <v>贵阳市白云区都拉布依族乡农业农村综合服务中心</v>
          </cell>
          <cell r="I148" t="str">
            <v>20105052101</v>
          </cell>
          <cell r="J148">
            <v>99.5</v>
          </cell>
          <cell r="K148">
            <v>105</v>
          </cell>
          <cell r="L148">
            <v>204.5</v>
          </cell>
        </row>
        <row r="150">
          <cell r="A150" t="str">
            <v>李雪卫</v>
          </cell>
          <cell r="B150">
            <v>1</v>
          </cell>
          <cell r="C150" t="str">
            <v>是</v>
          </cell>
          <cell r="D150" t="str">
            <v>通过</v>
          </cell>
          <cell r="E150">
            <v>2</v>
          </cell>
          <cell r="F150" t="str">
            <v>否</v>
          </cell>
          <cell r="G150" t="str">
            <v>1152018502215</v>
          </cell>
          <cell r="H150" t="str">
            <v>贵阳市白云区都拉布依族乡农业农村综合服务中心</v>
          </cell>
          <cell r="I150" t="str">
            <v>20105052102</v>
          </cell>
          <cell r="J150">
            <v>94</v>
          </cell>
          <cell r="K150">
            <v>107.5</v>
          </cell>
          <cell r="L150">
            <v>201.5</v>
          </cell>
        </row>
        <row r="151">
          <cell r="A151" t="str">
            <v>谢明甫</v>
          </cell>
          <cell r="B151">
            <v>2</v>
          </cell>
          <cell r="C151" t="str">
            <v>是</v>
          </cell>
          <cell r="D151" t="str">
            <v>通过</v>
          </cell>
          <cell r="E151">
            <v>2</v>
          </cell>
          <cell r="F151" t="str">
            <v>否</v>
          </cell>
          <cell r="G151" t="str">
            <v>1152018503130</v>
          </cell>
          <cell r="H151" t="str">
            <v>贵阳市白云区都拉布依族乡农业农村综合服务中心</v>
          </cell>
          <cell r="I151" t="str">
            <v>20105052102</v>
          </cell>
          <cell r="J151">
            <v>94</v>
          </cell>
          <cell r="K151">
            <v>98</v>
          </cell>
          <cell r="L151">
            <v>192</v>
          </cell>
        </row>
        <row r="152">
          <cell r="A152" t="str">
            <v>徐兴威</v>
          </cell>
          <cell r="B152">
            <v>3</v>
          </cell>
          <cell r="C152" t="str">
            <v>是</v>
          </cell>
          <cell r="D152" t="str">
            <v>通过</v>
          </cell>
          <cell r="E152">
            <v>2</v>
          </cell>
          <cell r="F152" t="str">
            <v>否</v>
          </cell>
          <cell r="G152" t="str">
            <v>1152018500201</v>
          </cell>
          <cell r="H152" t="str">
            <v>贵阳市白云区都拉布依族乡农业农村综合服务中心</v>
          </cell>
          <cell r="I152" t="str">
            <v>20105052102</v>
          </cell>
          <cell r="J152">
            <v>88</v>
          </cell>
          <cell r="K152">
            <v>101.5</v>
          </cell>
          <cell r="L152">
            <v>189.5</v>
          </cell>
        </row>
        <row r="153">
          <cell r="A153" t="str">
            <v>郭鹏程</v>
          </cell>
          <cell r="B153">
            <v>4</v>
          </cell>
          <cell r="C153" t="str">
            <v>是</v>
          </cell>
          <cell r="D153" t="str">
            <v>通过</v>
          </cell>
          <cell r="E153">
            <v>2</v>
          </cell>
          <cell r="F153" t="str">
            <v>否</v>
          </cell>
          <cell r="G153" t="str">
            <v>1152018503008</v>
          </cell>
          <cell r="H153" t="str">
            <v>贵阳市白云区都拉布依族乡农业农村综合服务中心</v>
          </cell>
          <cell r="I153" t="str">
            <v>20105052102</v>
          </cell>
          <cell r="J153">
            <v>81.5</v>
          </cell>
          <cell r="K153">
            <v>95.5</v>
          </cell>
          <cell r="L153">
            <v>177</v>
          </cell>
        </row>
        <row r="154">
          <cell r="A154" t="str">
            <v>吴慧莲</v>
          </cell>
          <cell r="B154">
            <v>5</v>
          </cell>
          <cell r="C154" t="str">
            <v>是</v>
          </cell>
          <cell r="D154" t="str">
            <v>通过</v>
          </cell>
          <cell r="E154">
            <v>2</v>
          </cell>
          <cell r="F154" t="str">
            <v>否</v>
          </cell>
          <cell r="G154" t="str">
            <v>1152018503004</v>
          </cell>
          <cell r="H154" t="str">
            <v>贵阳市白云区都拉布依族乡农业农村综合服务中心</v>
          </cell>
          <cell r="I154" t="str">
            <v>20105052102</v>
          </cell>
          <cell r="J154">
            <v>91.5</v>
          </cell>
          <cell r="K154">
            <v>85</v>
          </cell>
          <cell r="L154">
            <v>176.5</v>
          </cell>
        </row>
        <row r="155">
          <cell r="A155" t="str">
            <v>唐菁</v>
          </cell>
          <cell r="B155">
            <v>6</v>
          </cell>
          <cell r="C155" t="str">
            <v>是</v>
          </cell>
          <cell r="D155" t="str">
            <v>通过</v>
          </cell>
          <cell r="E155">
            <v>2</v>
          </cell>
          <cell r="F155" t="str">
            <v>否</v>
          </cell>
          <cell r="G155" t="str">
            <v>1152018500905</v>
          </cell>
          <cell r="H155" t="str">
            <v>贵阳市白云区都拉布依族乡农业农村综合服务中心</v>
          </cell>
          <cell r="I155" t="str">
            <v>20105052102</v>
          </cell>
          <cell r="J155">
            <v>88</v>
          </cell>
          <cell r="K155">
            <v>85.5</v>
          </cell>
          <cell r="L155">
            <v>173.5</v>
          </cell>
        </row>
        <row r="157">
          <cell r="A157" t="str">
            <v>付楠杉</v>
          </cell>
          <cell r="B157">
            <v>1</v>
          </cell>
          <cell r="C157" t="str">
            <v>是</v>
          </cell>
          <cell r="D157" t="str">
            <v>通过</v>
          </cell>
          <cell r="E157">
            <v>1</v>
          </cell>
          <cell r="F157" t="str">
            <v>否</v>
          </cell>
          <cell r="G157" t="str">
            <v>1152018503017</v>
          </cell>
          <cell r="H157" t="str">
            <v>贵阳市白云区牛场布依族乡党务政务服务中心</v>
          </cell>
          <cell r="I157" t="str">
            <v>20105052201</v>
          </cell>
          <cell r="J157">
            <v>119.5</v>
          </cell>
          <cell r="K157">
            <v>109</v>
          </cell>
          <cell r="L157">
            <v>228.5</v>
          </cell>
        </row>
        <row r="158">
          <cell r="A158" t="str">
            <v>白媛</v>
          </cell>
          <cell r="B158">
            <v>2</v>
          </cell>
          <cell r="C158" t="str">
            <v>是</v>
          </cell>
          <cell r="D158" t="str">
            <v>通过</v>
          </cell>
          <cell r="E158">
            <v>1</v>
          </cell>
          <cell r="F158" t="str">
            <v>否</v>
          </cell>
          <cell r="G158" t="str">
            <v>1152018501006</v>
          </cell>
          <cell r="H158" t="str">
            <v>贵阳市白云区牛场布依族乡党务政务服务中心</v>
          </cell>
          <cell r="I158" t="str">
            <v>20105052201</v>
          </cell>
          <cell r="J158">
            <v>110</v>
          </cell>
          <cell r="K158">
            <v>104</v>
          </cell>
          <cell r="L158">
            <v>214</v>
          </cell>
        </row>
        <row r="159">
          <cell r="A159" t="str">
            <v>郭洋</v>
          </cell>
          <cell r="B159">
            <v>2</v>
          </cell>
          <cell r="C159" t="str">
            <v>是</v>
          </cell>
          <cell r="D159" t="str">
            <v>通过</v>
          </cell>
          <cell r="E159">
            <v>1</v>
          </cell>
          <cell r="F159" t="str">
            <v>否</v>
          </cell>
          <cell r="G159" t="str">
            <v>1152018501516</v>
          </cell>
          <cell r="H159" t="str">
            <v>贵阳市白云区牛场布依族乡党务政务服务中心</v>
          </cell>
          <cell r="I159" t="str">
            <v>20105052201</v>
          </cell>
          <cell r="J159">
            <v>107.5</v>
          </cell>
          <cell r="K159">
            <v>106.5</v>
          </cell>
          <cell r="L159">
            <v>214</v>
          </cell>
        </row>
        <row r="161">
          <cell r="A161" t="str">
            <v>周莉</v>
          </cell>
          <cell r="B161">
            <v>1</v>
          </cell>
          <cell r="C161" t="str">
            <v>是</v>
          </cell>
          <cell r="D161" t="str">
            <v>通过</v>
          </cell>
          <cell r="E161">
            <v>1</v>
          </cell>
          <cell r="F161" t="str">
            <v>否</v>
          </cell>
          <cell r="G161" t="str">
            <v>1152018502511</v>
          </cell>
          <cell r="H161" t="str">
            <v>贵阳市白云区牛场布依族乡综合治理服务中心</v>
          </cell>
          <cell r="I161" t="str">
            <v>20105052301</v>
          </cell>
          <cell r="J161">
            <v>115.5</v>
          </cell>
          <cell r="K161">
            <v>110.5</v>
          </cell>
          <cell r="L161">
            <v>226</v>
          </cell>
        </row>
        <row r="162">
          <cell r="A162" t="str">
            <v>彭雨蒙</v>
          </cell>
          <cell r="B162">
            <v>2</v>
          </cell>
          <cell r="C162" t="str">
            <v>是</v>
          </cell>
          <cell r="D162" t="str">
            <v>通过</v>
          </cell>
          <cell r="E162">
            <v>1</v>
          </cell>
          <cell r="F162" t="str">
            <v>否</v>
          </cell>
          <cell r="G162" t="str">
            <v>1152018501521</v>
          </cell>
          <cell r="H162" t="str">
            <v>贵阳市白云区牛场布依族乡综合治理服务中心</v>
          </cell>
          <cell r="I162" t="str">
            <v>20105052301</v>
          </cell>
          <cell r="J162">
            <v>106.5</v>
          </cell>
          <cell r="K162">
            <v>110</v>
          </cell>
          <cell r="L162">
            <v>216.5</v>
          </cell>
        </row>
        <row r="163">
          <cell r="A163" t="str">
            <v>张丽</v>
          </cell>
          <cell r="B163">
            <v>3</v>
          </cell>
          <cell r="C163" t="str">
            <v>是</v>
          </cell>
          <cell r="D163" t="str">
            <v>通过</v>
          </cell>
          <cell r="E163">
            <v>1</v>
          </cell>
          <cell r="F163" t="str">
            <v>否</v>
          </cell>
          <cell r="G163" t="str">
            <v>1152018501118</v>
          </cell>
          <cell r="H163" t="str">
            <v>贵阳市白云区牛场布依族乡综合治理服务中心</v>
          </cell>
          <cell r="I163" t="str">
            <v>20105052301</v>
          </cell>
          <cell r="J163">
            <v>108.5</v>
          </cell>
          <cell r="K163">
            <v>106.5</v>
          </cell>
          <cell r="L163">
            <v>215</v>
          </cell>
        </row>
        <row r="165">
          <cell r="A165" t="str">
            <v>彭丽莎</v>
          </cell>
          <cell r="B165">
            <v>1</v>
          </cell>
          <cell r="C165" t="str">
            <v>是</v>
          </cell>
          <cell r="D165" t="str">
            <v>通过</v>
          </cell>
          <cell r="E165">
            <v>1</v>
          </cell>
          <cell r="F165" t="str">
            <v>否</v>
          </cell>
          <cell r="G165" t="str">
            <v>1152018500129</v>
          </cell>
          <cell r="H165" t="str">
            <v>贵阳市白云区牛场布依族乡农业农村综合服务中心</v>
          </cell>
          <cell r="I165" t="str">
            <v>20105052401</v>
          </cell>
          <cell r="J165">
            <v>113.5</v>
          </cell>
          <cell r="K165">
            <v>102</v>
          </cell>
          <cell r="L165">
            <v>215.5</v>
          </cell>
        </row>
        <row r="166">
          <cell r="A166" t="str">
            <v>程耸</v>
          </cell>
          <cell r="B166">
            <v>2</v>
          </cell>
          <cell r="C166" t="str">
            <v>是</v>
          </cell>
          <cell r="D166" t="str">
            <v>通过</v>
          </cell>
          <cell r="E166">
            <v>1</v>
          </cell>
          <cell r="F166" t="str">
            <v>否</v>
          </cell>
          <cell r="G166" t="str">
            <v>1152018502020</v>
          </cell>
          <cell r="H166" t="str">
            <v>贵阳市白云区牛场布依族乡农业农村综合服务中心</v>
          </cell>
          <cell r="I166" t="str">
            <v>20105052401</v>
          </cell>
          <cell r="J166">
            <v>97</v>
          </cell>
          <cell r="K166">
            <v>110</v>
          </cell>
          <cell r="L166">
            <v>207</v>
          </cell>
        </row>
        <row r="167">
          <cell r="A167" t="str">
            <v>张祚玮</v>
          </cell>
          <cell r="B167">
            <v>3</v>
          </cell>
          <cell r="C167" t="str">
            <v>是</v>
          </cell>
          <cell r="D167" t="str">
            <v>通过</v>
          </cell>
          <cell r="E167">
            <v>1</v>
          </cell>
          <cell r="F167" t="str">
            <v>否</v>
          </cell>
          <cell r="G167" t="str">
            <v>1152018502820</v>
          </cell>
          <cell r="H167" t="str">
            <v>贵阳市白云区牛场布依族乡农业农村综合服务中心</v>
          </cell>
          <cell r="I167" t="str">
            <v>20105052401</v>
          </cell>
          <cell r="J167">
            <v>107</v>
          </cell>
          <cell r="K167">
            <v>99</v>
          </cell>
          <cell r="L167">
            <v>206</v>
          </cell>
        </row>
        <row r="169">
          <cell r="A169" t="str">
            <v>黄庆</v>
          </cell>
          <cell r="B169">
            <v>1</v>
          </cell>
          <cell r="C169" t="str">
            <v>是</v>
          </cell>
          <cell r="D169" t="str">
            <v>通过</v>
          </cell>
          <cell r="E169">
            <v>1</v>
          </cell>
          <cell r="F169" t="str">
            <v>否</v>
          </cell>
          <cell r="G169" t="str">
            <v>1152018502329</v>
          </cell>
          <cell r="H169" t="str">
            <v>贵阳市白云区牛场布依族乡农业农村综合服务中心</v>
          </cell>
          <cell r="I169" t="str">
            <v>20105052402</v>
          </cell>
          <cell r="J169">
            <v>101.5</v>
          </cell>
          <cell r="K169">
            <v>108.5</v>
          </cell>
          <cell r="L169">
            <v>210</v>
          </cell>
        </row>
        <row r="170">
          <cell r="A170" t="str">
            <v>张佳睿</v>
          </cell>
          <cell r="B170">
            <v>2</v>
          </cell>
          <cell r="C170" t="str">
            <v>是</v>
          </cell>
          <cell r="D170" t="str">
            <v>通过</v>
          </cell>
          <cell r="E170">
            <v>1</v>
          </cell>
          <cell r="F170" t="str">
            <v>否</v>
          </cell>
          <cell r="G170" t="str">
            <v>1152018501928</v>
          </cell>
          <cell r="H170" t="str">
            <v>贵阳市白云区牛场布依族乡农业农村综合服务中心</v>
          </cell>
          <cell r="I170" t="str">
            <v>20105052402</v>
          </cell>
          <cell r="J170">
            <v>97.5</v>
          </cell>
          <cell r="K170">
            <v>108</v>
          </cell>
          <cell r="L170">
            <v>205.5</v>
          </cell>
        </row>
        <row r="171">
          <cell r="A171" t="str">
            <v>周雄</v>
          </cell>
          <cell r="B171">
            <v>3</v>
          </cell>
          <cell r="C171" t="str">
            <v>是</v>
          </cell>
          <cell r="D171" t="str">
            <v>通过</v>
          </cell>
          <cell r="E171">
            <v>1</v>
          </cell>
          <cell r="F171" t="str">
            <v>否</v>
          </cell>
          <cell r="G171" t="str">
            <v>1152018500722</v>
          </cell>
          <cell r="H171" t="str">
            <v>贵阳市白云区牛场布依族乡农业农村综合服务中心</v>
          </cell>
          <cell r="I171" t="str">
            <v>20105052402</v>
          </cell>
          <cell r="J171">
            <v>107.5</v>
          </cell>
          <cell r="K171">
            <v>97</v>
          </cell>
          <cell r="L171">
            <v>204.5</v>
          </cell>
        </row>
        <row r="173">
          <cell r="A173" t="str">
            <v>宋玥妍</v>
          </cell>
          <cell r="B173">
            <v>1</v>
          </cell>
          <cell r="C173" t="str">
            <v>是</v>
          </cell>
          <cell r="D173" t="str">
            <v>通过</v>
          </cell>
          <cell r="E173">
            <v>1</v>
          </cell>
          <cell r="F173" t="str">
            <v>否</v>
          </cell>
          <cell r="G173" t="str">
            <v>1152018502104</v>
          </cell>
          <cell r="H173" t="str">
            <v>贵阳市白云区牛场布依族乡农业农村综合服务中心</v>
          </cell>
          <cell r="I173" t="str">
            <v>20105052403</v>
          </cell>
          <cell r="J173">
            <v>94.5</v>
          </cell>
          <cell r="K173">
            <v>116.5</v>
          </cell>
          <cell r="L173">
            <v>211</v>
          </cell>
        </row>
        <row r="174">
          <cell r="A174" t="str">
            <v>邹维</v>
          </cell>
          <cell r="B174">
            <v>2</v>
          </cell>
          <cell r="C174" t="str">
            <v>是</v>
          </cell>
          <cell r="D174" t="str">
            <v>通过</v>
          </cell>
          <cell r="E174">
            <v>1</v>
          </cell>
          <cell r="F174" t="str">
            <v>否</v>
          </cell>
          <cell r="G174" t="str">
            <v>1152018500627</v>
          </cell>
          <cell r="H174" t="str">
            <v>贵阳市白云区牛场布依族乡农业农村综合服务中心</v>
          </cell>
          <cell r="I174" t="str">
            <v>20105052403</v>
          </cell>
          <cell r="J174">
            <v>93.5</v>
          </cell>
          <cell r="K174">
            <v>111</v>
          </cell>
          <cell r="L174">
            <v>204.5</v>
          </cell>
        </row>
        <row r="175">
          <cell r="A175" t="str">
            <v>田彦</v>
          </cell>
          <cell r="B175">
            <v>3</v>
          </cell>
          <cell r="C175" t="str">
            <v>是</v>
          </cell>
          <cell r="D175" t="str">
            <v>通过</v>
          </cell>
          <cell r="E175">
            <v>1</v>
          </cell>
          <cell r="F175" t="str">
            <v>否</v>
          </cell>
          <cell r="G175" t="str">
            <v>1152018503101</v>
          </cell>
          <cell r="H175" t="str">
            <v>贵阳市白云区牛场布依族乡农业农村综合服务中心</v>
          </cell>
          <cell r="I175" t="str">
            <v>20105052403</v>
          </cell>
          <cell r="J175">
            <v>95.5</v>
          </cell>
          <cell r="K175">
            <v>105</v>
          </cell>
          <cell r="L175">
            <v>200.5</v>
          </cell>
        </row>
        <row r="177">
          <cell r="A177" t="str">
            <v>王倩</v>
          </cell>
          <cell r="B177">
            <v>1</v>
          </cell>
          <cell r="C177" t="str">
            <v>是</v>
          </cell>
          <cell r="D177" t="str">
            <v>通过</v>
          </cell>
          <cell r="E177">
            <v>1</v>
          </cell>
          <cell r="F177" t="str">
            <v>否</v>
          </cell>
          <cell r="G177" t="str">
            <v>1152018503113</v>
          </cell>
          <cell r="H177" t="str">
            <v>贵阳市白云区艳山红镇农业农村综合服务中心</v>
          </cell>
          <cell r="I177" t="str">
            <v>20105052501</v>
          </cell>
          <cell r="J177">
            <v>115.5</v>
          </cell>
          <cell r="K177">
            <v>103</v>
          </cell>
          <cell r="L177">
            <v>218.5</v>
          </cell>
        </row>
        <row r="178">
          <cell r="A178" t="str">
            <v>程兴兴</v>
          </cell>
          <cell r="B178">
            <v>2</v>
          </cell>
          <cell r="C178" t="str">
            <v>是</v>
          </cell>
          <cell r="D178" t="str">
            <v>通过</v>
          </cell>
          <cell r="E178">
            <v>1</v>
          </cell>
          <cell r="F178" t="str">
            <v>否</v>
          </cell>
          <cell r="G178" t="str">
            <v>1152018501024</v>
          </cell>
          <cell r="H178" t="str">
            <v>贵阳市白云区艳山红镇农业农村综合服务中心</v>
          </cell>
          <cell r="I178" t="str">
            <v>20105052501</v>
          </cell>
          <cell r="J178">
            <v>103.5</v>
          </cell>
          <cell r="K178">
            <v>103</v>
          </cell>
          <cell r="L178">
            <v>206.5</v>
          </cell>
        </row>
        <row r="179">
          <cell r="A179" t="str">
            <v>陈佳乐</v>
          </cell>
          <cell r="B179">
            <v>3</v>
          </cell>
          <cell r="C179" t="str">
            <v>是</v>
          </cell>
          <cell r="D179" t="str">
            <v>通过</v>
          </cell>
          <cell r="E179">
            <v>1</v>
          </cell>
          <cell r="F179" t="str">
            <v>否</v>
          </cell>
          <cell r="G179" t="str">
            <v>1152018502515</v>
          </cell>
          <cell r="H179" t="str">
            <v>贵阳市白云区艳山红镇农业农村综合服务中心</v>
          </cell>
          <cell r="I179" t="str">
            <v>20105052501</v>
          </cell>
          <cell r="J179">
            <v>107</v>
          </cell>
          <cell r="K179">
            <v>94</v>
          </cell>
          <cell r="L179">
            <v>201</v>
          </cell>
        </row>
        <row r="181">
          <cell r="A181" t="str">
            <v>冉一阳</v>
          </cell>
          <cell r="B181">
            <v>1</v>
          </cell>
          <cell r="C181" t="str">
            <v>是</v>
          </cell>
          <cell r="D181" t="str">
            <v>通过</v>
          </cell>
          <cell r="E181">
            <v>1</v>
          </cell>
          <cell r="F181" t="str">
            <v>否</v>
          </cell>
          <cell r="G181" t="str">
            <v>1152018500527</v>
          </cell>
          <cell r="H181" t="str">
            <v>贵阳市白云区艳山红镇农业农村综合服务中心</v>
          </cell>
          <cell r="I181" t="str">
            <v>20105052502</v>
          </cell>
          <cell r="J181">
            <v>109</v>
          </cell>
          <cell r="K181">
            <v>107.5</v>
          </cell>
          <cell r="L181">
            <v>216.5</v>
          </cell>
        </row>
        <row r="182">
          <cell r="A182" t="str">
            <v>于诗涵</v>
          </cell>
          <cell r="B182">
            <v>2</v>
          </cell>
          <cell r="C182" t="str">
            <v>是</v>
          </cell>
          <cell r="D182" t="str">
            <v>通过</v>
          </cell>
          <cell r="E182">
            <v>1</v>
          </cell>
          <cell r="F182" t="str">
            <v>否</v>
          </cell>
          <cell r="G182" t="str">
            <v>1152018502015</v>
          </cell>
          <cell r="H182" t="str">
            <v>贵阳市白云区艳山红镇农业农村综合服务中心</v>
          </cell>
          <cell r="I182" t="str">
            <v>20105052502</v>
          </cell>
          <cell r="J182">
            <v>106.5</v>
          </cell>
          <cell r="K182">
            <v>101</v>
          </cell>
          <cell r="L182">
            <v>207.5</v>
          </cell>
        </row>
        <row r="183">
          <cell r="A183" t="str">
            <v>李彦</v>
          </cell>
          <cell r="B183">
            <v>3</v>
          </cell>
          <cell r="C183" t="str">
            <v>是</v>
          </cell>
          <cell r="D183" t="str">
            <v>通过</v>
          </cell>
          <cell r="E183">
            <v>1</v>
          </cell>
          <cell r="F183" t="str">
            <v>否</v>
          </cell>
          <cell r="G183" t="str">
            <v>1152018502711</v>
          </cell>
          <cell r="H183" t="str">
            <v>贵阳市白云区艳山红镇农业农村综合服务中心</v>
          </cell>
          <cell r="I183" t="str">
            <v>20105052502</v>
          </cell>
          <cell r="J183">
            <v>106</v>
          </cell>
          <cell r="K183">
            <v>100</v>
          </cell>
          <cell r="L183">
            <v>206</v>
          </cell>
        </row>
        <row r="184">
          <cell r="A184" t="str">
            <v>曾麟琳</v>
          </cell>
          <cell r="B184">
            <v>3</v>
          </cell>
          <cell r="C184" t="str">
            <v>是</v>
          </cell>
          <cell r="D184" t="str">
            <v>通过</v>
          </cell>
          <cell r="E184">
            <v>1</v>
          </cell>
          <cell r="F184" t="str">
            <v>否</v>
          </cell>
          <cell r="G184" t="str">
            <v>1152018500322</v>
          </cell>
          <cell r="H184" t="str">
            <v>贵阳市白云区艳山红镇农业农村综合服务中心</v>
          </cell>
          <cell r="I184" t="str">
            <v>20105052502</v>
          </cell>
          <cell r="J184">
            <v>101</v>
          </cell>
          <cell r="K184">
            <v>105</v>
          </cell>
          <cell r="L184">
            <v>206</v>
          </cell>
        </row>
        <row r="186">
          <cell r="A186" t="str">
            <v>黎冬</v>
          </cell>
          <cell r="B186">
            <v>1</v>
          </cell>
          <cell r="C186" t="str">
            <v>是</v>
          </cell>
          <cell r="D186" t="str">
            <v>通过</v>
          </cell>
          <cell r="E186">
            <v>1</v>
          </cell>
          <cell r="F186" t="str">
            <v>否</v>
          </cell>
          <cell r="G186" t="str">
            <v>1152018502420</v>
          </cell>
          <cell r="H186" t="str">
            <v>贵阳市白云区艳山红镇产业发展服务中心</v>
          </cell>
          <cell r="I186" t="str">
            <v>20105052601</v>
          </cell>
          <cell r="J186">
            <v>116</v>
          </cell>
          <cell r="K186">
            <v>100</v>
          </cell>
          <cell r="L186">
            <v>216</v>
          </cell>
        </row>
        <row r="187">
          <cell r="A187" t="str">
            <v>王松</v>
          </cell>
          <cell r="B187">
            <v>2</v>
          </cell>
          <cell r="C187" t="str">
            <v>是</v>
          </cell>
          <cell r="D187" t="str">
            <v>通过</v>
          </cell>
          <cell r="E187">
            <v>1</v>
          </cell>
          <cell r="F187" t="str">
            <v>否</v>
          </cell>
          <cell r="G187" t="str">
            <v>1152018502616</v>
          </cell>
          <cell r="H187" t="str">
            <v>贵阳市白云区艳山红镇产业发展服务中心</v>
          </cell>
          <cell r="I187" t="str">
            <v>20105052601</v>
          </cell>
          <cell r="J187">
            <v>115</v>
          </cell>
          <cell r="K187">
            <v>98</v>
          </cell>
          <cell r="L187">
            <v>213</v>
          </cell>
        </row>
        <row r="188">
          <cell r="A188" t="str">
            <v>陈宇星</v>
          </cell>
          <cell r="B188">
            <v>3</v>
          </cell>
          <cell r="C188" t="str">
            <v>是</v>
          </cell>
          <cell r="D188" t="str">
            <v>通过</v>
          </cell>
          <cell r="E188">
            <v>1</v>
          </cell>
          <cell r="F188" t="str">
            <v>否</v>
          </cell>
          <cell r="G188" t="str">
            <v>1152018501914</v>
          </cell>
          <cell r="H188" t="str">
            <v>贵阳市白云区艳山红镇产业发展服务中心</v>
          </cell>
          <cell r="I188" t="str">
            <v>20105052601</v>
          </cell>
          <cell r="J188">
            <v>103.5</v>
          </cell>
          <cell r="K188">
            <v>104.5</v>
          </cell>
          <cell r="L188">
            <v>208</v>
          </cell>
        </row>
        <row r="190">
          <cell r="A190" t="str">
            <v>戴婧雨</v>
          </cell>
          <cell r="B190">
            <v>1</v>
          </cell>
          <cell r="C190" t="str">
            <v>是</v>
          </cell>
          <cell r="D190" t="str">
            <v>通过</v>
          </cell>
          <cell r="E190">
            <v>1</v>
          </cell>
          <cell r="F190" t="str">
            <v>否</v>
          </cell>
          <cell r="G190" t="str">
            <v>1152018501426</v>
          </cell>
          <cell r="H190" t="str">
            <v>贵阳市白云区麦架镇党务政务服务中心</v>
          </cell>
          <cell r="I190" t="str">
            <v>20105052701</v>
          </cell>
          <cell r="J190">
            <v>96</v>
          </cell>
          <cell r="K190">
            <v>128</v>
          </cell>
          <cell r="L190">
            <v>224</v>
          </cell>
        </row>
        <row r="191">
          <cell r="A191" t="str">
            <v>陈江丽</v>
          </cell>
          <cell r="B191">
            <v>2</v>
          </cell>
          <cell r="C191" t="str">
            <v>是</v>
          </cell>
          <cell r="D191" t="str">
            <v>通过</v>
          </cell>
          <cell r="E191">
            <v>1</v>
          </cell>
          <cell r="F191" t="str">
            <v>否</v>
          </cell>
          <cell r="G191" t="str">
            <v>1152018600806</v>
          </cell>
          <cell r="H191" t="str">
            <v>贵阳市白云区麦架镇党务政务服务中心</v>
          </cell>
          <cell r="I191" t="str">
            <v>20105052701</v>
          </cell>
          <cell r="J191">
            <v>101.5</v>
          </cell>
          <cell r="K191">
            <v>113</v>
          </cell>
          <cell r="L191">
            <v>214.5</v>
          </cell>
        </row>
        <row r="192">
          <cell r="A192" t="str">
            <v>郑洋洋</v>
          </cell>
          <cell r="B192">
            <v>3</v>
          </cell>
          <cell r="C192" t="str">
            <v>是</v>
          </cell>
          <cell r="D192" t="str">
            <v>通过</v>
          </cell>
          <cell r="E192">
            <v>1</v>
          </cell>
          <cell r="F192" t="str">
            <v>否</v>
          </cell>
          <cell r="G192" t="str">
            <v>1152018502225</v>
          </cell>
          <cell r="H192" t="str">
            <v>贵阳市白云区麦架镇党务政务服务中心</v>
          </cell>
          <cell r="I192" t="str">
            <v>20105052701</v>
          </cell>
          <cell r="J192">
            <v>108</v>
          </cell>
          <cell r="K192">
            <v>103</v>
          </cell>
          <cell r="L192">
            <v>211</v>
          </cell>
        </row>
        <row r="194">
          <cell r="A194" t="str">
            <v>郑彬彬</v>
          </cell>
          <cell r="B194">
            <v>1</v>
          </cell>
          <cell r="C194" t="str">
            <v>是</v>
          </cell>
          <cell r="D194" t="str">
            <v>通过</v>
          </cell>
          <cell r="E194">
            <v>1</v>
          </cell>
          <cell r="F194" t="str">
            <v>否</v>
          </cell>
          <cell r="G194" t="str">
            <v>1152018600528</v>
          </cell>
          <cell r="H194" t="str">
            <v>贵阳市白云区麦架镇党务政务服务中心</v>
          </cell>
          <cell r="I194" t="str">
            <v>20105052702</v>
          </cell>
          <cell r="J194">
            <v>124.5</v>
          </cell>
          <cell r="K194">
            <v>100</v>
          </cell>
          <cell r="L194">
            <v>224.5</v>
          </cell>
        </row>
        <row r="195">
          <cell r="A195" t="str">
            <v>聂益芳</v>
          </cell>
          <cell r="B195">
            <v>2</v>
          </cell>
          <cell r="C195" t="str">
            <v>是</v>
          </cell>
          <cell r="D195" t="str">
            <v>通过</v>
          </cell>
          <cell r="E195">
            <v>1</v>
          </cell>
          <cell r="F195" t="str">
            <v>否</v>
          </cell>
          <cell r="G195" t="str">
            <v>1152018601818</v>
          </cell>
          <cell r="H195" t="str">
            <v>贵阳市白云区麦架镇党务政务服务中心</v>
          </cell>
          <cell r="I195" t="str">
            <v>20105052702</v>
          </cell>
          <cell r="J195">
            <v>104.5</v>
          </cell>
          <cell r="K195">
            <v>114</v>
          </cell>
          <cell r="L195">
            <v>218.5</v>
          </cell>
        </row>
        <row r="196">
          <cell r="A196" t="str">
            <v>陈莱</v>
          </cell>
          <cell r="B196">
            <v>3</v>
          </cell>
          <cell r="C196" t="str">
            <v>是</v>
          </cell>
          <cell r="D196" t="str">
            <v>通过</v>
          </cell>
          <cell r="E196">
            <v>1</v>
          </cell>
          <cell r="F196" t="str">
            <v>否</v>
          </cell>
          <cell r="G196" t="str">
            <v>1152018601623</v>
          </cell>
          <cell r="H196" t="str">
            <v>贵阳市白云区麦架镇党务政务服务中心</v>
          </cell>
          <cell r="I196" t="str">
            <v>20105052702</v>
          </cell>
          <cell r="J196">
            <v>110.5</v>
          </cell>
          <cell r="K196">
            <v>107</v>
          </cell>
          <cell r="L196">
            <v>217.5</v>
          </cell>
        </row>
        <row r="198">
          <cell r="A198" t="str">
            <v>王昕玥</v>
          </cell>
          <cell r="B198">
            <v>1</v>
          </cell>
          <cell r="C198" t="str">
            <v>是</v>
          </cell>
          <cell r="D198" t="str">
            <v>通过</v>
          </cell>
          <cell r="E198">
            <v>1</v>
          </cell>
          <cell r="F198" t="str">
            <v>否</v>
          </cell>
          <cell r="G198" t="str">
            <v>1152018600328</v>
          </cell>
          <cell r="H198" t="str">
            <v>贵阳市白云区麦架镇党务政务服务中心</v>
          </cell>
          <cell r="I198" t="str">
            <v>20105052703</v>
          </cell>
          <cell r="J198">
            <v>115.5</v>
          </cell>
          <cell r="K198">
            <v>93</v>
          </cell>
          <cell r="L198">
            <v>208.5</v>
          </cell>
        </row>
        <row r="199">
          <cell r="A199" t="str">
            <v>李源</v>
          </cell>
          <cell r="B199">
            <v>2</v>
          </cell>
          <cell r="C199" t="str">
            <v>是</v>
          </cell>
          <cell r="D199" t="str">
            <v>通过</v>
          </cell>
          <cell r="E199">
            <v>1</v>
          </cell>
          <cell r="F199" t="str">
            <v>否</v>
          </cell>
          <cell r="G199" t="str">
            <v>1152018601103</v>
          </cell>
          <cell r="H199" t="str">
            <v>贵阳市白云区麦架镇党务政务服务中心</v>
          </cell>
          <cell r="I199" t="str">
            <v>20105052703</v>
          </cell>
          <cell r="J199">
            <v>123.5</v>
          </cell>
          <cell r="K199">
            <v>84</v>
          </cell>
          <cell r="L199">
            <v>207.5</v>
          </cell>
        </row>
        <row r="200">
          <cell r="A200" t="str">
            <v>邹江旭</v>
          </cell>
          <cell r="B200">
            <v>3</v>
          </cell>
          <cell r="C200" t="str">
            <v>是</v>
          </cell>
          <cell r="D200" t="str">
            <v>通过</v>
          </cell>
          <cell r="E200">
            <v>1</v>
          </cell>
          <cell r="F200" t="str">
            <v>否</v>
          </cell>
          <cell r="G200" t="str">
            <v>1152018601714</v>
          </cell>
          <cell r="H200" t="str">
            <v>贵阳市白云区麦架镇党务政务服务中心</v>
          </cell>
          <cell r="I200" t="str">
            <v>20105052703</v>
          </cell>
          <cell r="J200">
            <v>101</v>
          </cell>
          <cell r="K200">
            <v>100</v>
          </cell>
          <cell r="L200">
            <v>201</v>
          </cell>
        </row>
        <row r="202">
          <cell r="A202" t="str">
            <v>樊梅</v>
          </cell>
          <cell r="B202">
            <v>1</v>
          </cell>
          <cell r="C202" t="str">
            <v>是</v>
          </cell>
          <cell r="D202" t="str">
            <v>通过</v>
          </cell>
          <cell r="E202">
            <v>1</v>
          </cell>
          <cell r="F202" t="str">
            <v>否</v>
          </cell>
          <cell r="G202" t="str">
            <v>1152018602229</v>
          </cell>
          <cell r="H202" t="str">
            <v>贵阳市白云区麦架镇产业发展服务中心</v>
          </cell>
          <cell r="I202" t="str">
            <v>20105052801</v>
          </cell>
          <cell r="J202">
            <v>110.5</v>
          </cell>
          <cell r="K202">
            <v>110</v>
          </cell>
          <cell r="L202">
            <v>220.5</v>
          </cell>
        </row>
        <row r="203">
          <cell r="A203" t="str">
            <v>袁润</v>
          </cell>
          <cell r="B203">
            <v>2</v>
          </cell>
          <cell r="C203" t="str">
            <v>是</v>
          </cell>
          <cell r="D203" t="str">
            <v>通过</v>
          </cell>
          <cell r="E203">
            <v>1</v>
          </cell>
          <cell r="F203" t="str">
            <v>否</v>
          </cell>
          <cell r="G203" t="str">
            <v>1152018601505</v>
          </cell>
          <cell r="H203" t="str">
            <v>贵阳市白云区麦架镇产业发展服务中心</v>
          </cell>
          <cell r="I203" t="str">
            <v>20105052801</v>
          </cell>
          <cell r="J203">
            <v>99</v>
          </cell>
          <cell r="K203">
            <v>101</v>
          </cell>
          <cell r="L203">
            <v>200</v>
          </cell>
        </row>
        <row r="204">
          <cell r="A204" t="str">
            <v>杨杰</v>
          </cell>
          <cell r="B204">
            <v>3</v>
          </cell>
          <cell r="C204" t="str">
            <v>是</v>
          </cell>
          <cell r="D204" t="str">
            <v>通过</v>
          </cell>
          <cell r="E204">
            <v>1</v>
          </cell>
          <cell r="F204" t="str">
            <v>否</v>
          </cell>
          <cell r="G204" t="str">
            <v>1152018602309</v>
          </cell>
          <cell r="H204" t="str">
            <v>贵阳市白云区麦架镇产业发展服务中心</v>
          </cell>
          <cell r="I204" t="str">
            <v>20105052801</v>
          </cell>
          <cell r="J204">
            <v>97.5</v>
          </cell>
          <cell r="K204">
            <v>99</v>
          </cell>
          <cell r="L204">
            <v>196.5</v>
          </cell>
        </row>
        <row r="206">
          <cell r="A206" t="str">
            <v>李梦迪</v>
          </cell>
          <cell r="B206">
            <v>1</v>
          </cell>
          <cell r="C206" t="str">
            <v>是</v>
          </cell>
          <cell r="D206" t="str">
            <v>通过</v>
          </cell>
          <cell r="E206">
            <v>1</v>
          </cell>
          <cell r="F206" t="str">
            <v>否</v>
          </cell>
          <cell r="G206" t="str">
            <v>1152018601323</v>
          </cell>
          <cell r="H206" t="str">
            <v>贵阳市白云区沙文镇党务政务服务中心</v>
          </cell>
          <cell r="I206" t="str">
            <v>20105052901</v>
          </cell>
          <cell r="J206">
            <v>113.5</v>
          </cell>
          <cell r="K206">
            <v>92</v>
          </cell>
          <cell r="L206">
            <v>205.5</v>
          </cell>
        </row>
        <row r="207">
          <cell r="A207" t="str">
            <v>邹瑾</v>
          </cell>
          <cell r="B207">
            <v>2</v>
          </cell>
          <cell r="C207" t="str">
            <v>是</v>
          </cell>
          <cell r="D207" t="str">
            <v>通过</v>
          </cell>
          <cell r="E207">
            <v>1</v>
          </cell>
          <cell r="F207" t="str">
            <v>否</v>
          </cell>
          <cell r="G207" t="str">
            <v>1152018600315</v>
          </cell>
          <cell r="H207" t="str">
            <v>贵阳市白云区沙文镇党务政务服务中心</v>
          </cell>
          <cell r="I207" t="str">
            <v>20105052901</v>
          </cell>
          <cell r="J207">
            <v>97</v>
          </cell>
          <cell r="K207">
            <v>101</v>
          </cell>
          <cell r="L207">
            <v>198</v>
          </cell>
        </row>
        <row r="208">
          <cell r="A208" t="str">
            <v>黎建</v>
          </cell>
          <cell r="B208">
            <v>3</v>
          </cell>
          <cell r="C208" t="str">
            <v>是</v>
          </cell>
          <cell r="D208" t="str">
            <v>通过</v>
          </cell>
          <cell r="E208">
            <v>1</v>
          </cell>
          <cell r="F208" t="str">
            <v>否</v>
          </cell>
          <cell r="G208" t="str">
            <v>1152018601210</v>
          </cell>
          <cell r="H208" t="str">
            <v>贵阳市白云区沙文镇党务政务服务中心</v>
          </cell>
          <cell r="I208" t="str">
            <v>20105052901</v>
          </cell>
          <cell r="J208">
            <v>103.5</v>
          </cell>
          <cell r="K208">
            <v>94</v>
          </cell>
          <cell r="L208">
            <v>197.5</v>
          </cell>
        </row>
        <row r="210">
          <cell r="A210" t="str">
            <v>汤以雯</v>
          </cell>
          <cell r="B210">
            <v>1</v>
          </cell>
          <cell r="C210" t="str">
            <v>是</v>
          </cell>
          <cell r="D210" t="str">
            <v>通过</v>
          </cell>
          <cell r="E210">
            <v>2</v>
          </cell>
          <cell r="F210" t="str">
            <v>否</v>
          </cell>
          <cell r="G210" t="str">
            <v>1152018601923</v>
          </cell>
          <cell r="H210" t="str">
            <v>贵阳市白云区沙文镇综合治理服务中心</v>
          </cell>
          <cell r="I210" t="str">
            <v>20105053001</v>
          </cell>
          <cell r="J210">
            <v>123</v>
          </cell>
          <cell r="K210">
            <v>94</v>
          </cell>
          <cell r="L210">
            <v>217</v>
          </cell>
        </row>
        <row r="211">
          <cell r="A211" t="str">
            <v>敖慧聪</v>
          </cell>
          <cell r="B211">
            <v>2</v>
          </cell>
          <cell r="C211" t="str">
            <v>是</v>
          </cell>
          <cell r="D211" t="str">
            <v>通过</v>
          </cell>
          <cell r="E211">
            <v>2</v>
          </cell>
          <cell r="F211" t="str">
            <v>否</v>
          </cell>
          <cell r="G211" t="str">
            <v>1152018602310</v>
          </cell>
          <cell r="H211" t="str">
            <v>贵阳市白云区沙文镇综合治理服务中心</v>
          </cell>
          <cell r="I211" t="str">
            <v>20105053001</v>
          </cell>
          <cell r="J211">
            <v>116.5</v>
          </cell>
          <cell r="K211">
            <v>100</v>
          </cell>
          <cell r="L211">
            <v>216.5</v>
          </cell>
        </row>
        <row r="212">
          <cell r="A212" t="str">
            <v>安银超</v>
          </cell>
          <cell r="B212">
            <v>3</v>
          </cell>
          <cell r="C212" t="str">
            <v>是</v>
          </cell>
          <cell r="D212" t="str">
            <v>自愿放弃</v>
          </cell>
          <cell r="E212">
            <v>2</v>
          </cell>
          <cell r="F212" t="str">
            <v>否</v>
          </cell>
          <cell r="G212" t="str">
            <v>1152018600121</v>
          </cell>
          <cell r="H212" t="str">
            <v>贵阳市白云区沙文镇综合治理服务中心</v>
          </cell>
          <cell r="I212">
            <v>20105053001</v>
          </cell>
          <cell r="J212">
            <v>112</v>
          </cell>
          <cell r="K212">
            <v>94.5</v>
          </cell>
          <cell r="L212">
            <v>206.5</v>
          </cell>
        </row>
        <row r="213">
          <cell r="A213" t="str">
            <v>张艳</v>
          </cell>
          <cell r="B213">
            <v>4</v>
          </cell>
          <cell r="C213" t="str">
            <v>是</v>
          </cell>
          <cell r="D213" t="str">
            <v>通过</v>
          </cell>
          <cell r="E213">
            <v>2</v>
          </cell>
          <cell r="F213" t="str">
            <v>否</v>
          </cell>
          <cell r="G213" t="str">
            <v>1152018600709</v>
          </cell>
          <cell r="H213" t="str">
            <v>贵阳市白云区沙文镇综合治理服务中心</v>
          </cell>
          <cell r="I213" t="str">
            <v>20105053001</v>
          </cell>
          <cell r="J213">
            <v>100.5</v>
          </cell>
          <cell r="K213">
            <v>104</v>
          </cell>
          <cell r="L213">
            <v>204.5</v>
          </cell>
        </row>
        <row r="214">
          <cell r="A214" t="str">
            <v>王柳彤</v>
          </cell>
          <cell r="B214">
            <v>5</v>
          </cell>
          <cell r="C214" t="str">
            <v>是</v>
          </cell>
          <cell r="D214" t="str">
            <v>通过</v>
          </cell>
          <cell r="E214">
            <v>2</v>
          </cell>
          <cell r="F214" t="str">
            <v>否</v>
          </cell>
          <cell r="G214" t="str">
            <v>1152018602225</v>
          </cell>
          <cell r="H214" t="str">
            <v>贵阳市白云区沙文镇综合治理服务中心</v>
          </cell>
          <cell r="I214" t="str">
            <v>20105053001</v>
          </cell>
          <cell r="J214">
            <v>100</v>
          </cell>
          <cell r="K214">
            <v>104</v>
          </cell>
          <cell r="L214">
            <v>204</v>
          </cell>
        </row>
        <row r="215">
          <cell r="A215" t="str">
            <v>赵贵红</v>
          </cell>
          <cell r="B215">
            <v>6</v>
          </cell>
          <cell r="C215" t="str">
            <v>是</v>
          </cell>
          <cell r="D215" t="str">
            <v>通过</v>
          </cell>
          <cell r="E215">
            <v>2</v>
          </cell>
          <cell r="F215" t="str">
            <v>否</v>
          </cell>
          <cell r="G215" t="str">
            <v>1152018600401</v>
          </cell>
          <cell r="H215" t="str">
            <v>贵阳市白云区沙文镇综合治理服务中心</v>
          </cell>
          <cell r="I215" t="str">
            <v>20105053001</v>
          </cell>
          <cell r="J215">
            <v>96</v>
          </cell>
          <cell r="K215">
            <v>107</v>
          </cell>
          <cell r="L215">
            <v>203</v>
          </cell>
        </row>
        <row r="216">
          <cell r="A216" t="str">
            <v>周莎</v>
          </cell>
          <cell r="B216">
            <v>7</v>
          </cell>
          <cell r="C216" t="str">
            <v>第一轮递补</v>
          </cell>
          <cell r="D216" t="str">
            <v>通过</v>
          </cell>
          <cell r="E216">
            <v>2</v>
          </cell>
          <cell r="F216" t="str">
            <v>否</v>
          </cell>
          <cell r="G216" t="str">
            <v>1152018601206</v>
          </cell>
          <cell r="H216" t="str">
            <v>贵阳市白云区沙文镇综合治理服务中心</v>
          </cell>
          <cell r="I216" t="str">
            <v>20105053001</v>
          </cell>
          <cell r="J216">
            <v>104.5</v>
          </cell>
          <cell r="K216">
            <v>98</v>
          </cell>
          <cell r="L216">
            <v>202.5</v>
          </cell>
        </row>
        <row r="218">
          <cell r="A218" t="str">
            <v>田文凤</v>
          </cell>
          <cell r="B218">
            <v>1</v>
          </cell>
          <cell r="C218" t="str">
            <v>是</v>
          </cell>
          <cell r="D218" t="str">
            <v>通过</v>
          </cell>
          <cell r="E218">
            <v>1</v>
          </cell>
          <cell r="F218" t="str">
            <v>否</v>
          </cell>
          <cell r="G218" t="str">
            <v>1152018602027</v>
          </cell>
          <cell r="H218" t="str">
            <v>贵阳市白云区沙文镇农业农村综合服务中心</v>
          </cell>
          <cell r="I218" t="str">
            <v>20105053101</v>
          </cell>
          <cell r="J218">
            <v>105</v>
          </cell>
          <cell r="K218">
            <v>105</v>
          </cell>
          <cell r="L218">
            <v>210</v>
          </cell>
        </row>
        <row r="219">
          <cell r="A219" t="str">
            <v>母俊</v>
          </cell>
          <cell r="B219">
            <v>2</v>
          </cell>
          <cell r="C219" t="str">
            <v>是</v>
          </cell>
          <cell r="D219" t="str">
            <v>自愿放弃</v>
          </cell>
          <cell r="E219">
            <v>1</v>
          </cell>
          <cell r="F219" t="str">
            <v>否</v>
          </cell>
          <cell r="G219" t="str">
            <v>1152018600818</v>
          </cell>
          <cell r="H219" t="str">
            <v>贵阳市白云区沙文镇农业农村综合服务中心</v>
          </cell>
          <cell r="I219">
            <v>20105053101</v>
          </cell>
          <cell r="J219">
            <v>99.5</v>
          </cell>
          <cell r="K219">
            <v>101</v>
          </cell>
          <cell r="L219">
            <v>200.5</v>
          </cell>
        </row>
        <row r="220">
          <cell r="A220" t="str">
            <v>余忠宝</v>
          </cell>
          <cell r="B220">
            <v>3</v>
          </cell>
          <cell r="C220" t="str">
            <v>是</v>
          </cell>
          <cell r="D220" t="str">
            <v>通过</v>
          </cell>
          <cell r="E220">
            <v>1</v>
          </cell>
          <cell r="F220" t="str">
            <v>否</v>
          </cell>
          <cell r="G220" t="str">
            <v>1152018601114</v>
          </cell>
          <cell r="H220" t="str">
            <v>贵阳市白云区沙文镇农业农村综合服务中心</v>
          </cell>
          <cell r="I220" t="str">
            <v>20105053101</v>
          </cell>
          <cell r="J220">
            <v>105.5</v>
          </cell>
          <cell r="K220">
            <v>90</v>
          </cell>
          <cell r="L220">
            <v>195.5</v>
          </cell>
        </row>
        <row r="221">
          <cell r="A221" t="str">
            <v>蒋琴</v>
          </cell>
          <cell r="B221">
            <v>4</v>
          </cell>
          <cell r="C221" t="str">
            <v>第一轮递补</v>
          </cell>
          <cell r="D221" t="str">
            <v>通过</v>
          </cell>
          <cell r="E221">
            <v>1</v>
          </cell>
          <cell r="F221" t="str">
            <v>否</v>
          </cell>
          <cell r="G221" t="str">
            <v>1152018601915</v>
          </cell>
          <cell r="H221" t="str">
            <v>贵阳市白云区沙文镇农业农村综合服务中心</v>
          </cell>
          <cell r="I221" t="str">
            <v>20105053101</v>
          </cell>
          <cell r="J221">
            <v>93</v>
          </cell>
          <cell r="K221">
            <v>101</v>
          </cell>
          <cell r="L221">
            <v>194</v>
          </cell>
        </row>
        <row r="223">
          <cell r="A223" t="str">
            <v>韦俊杰</v>
          </cell>
          <cell r="B223">
            <v>1</v>
          </cell>
          <cell r="C223" t="str">
            <v>是</v>
          </cell>
          <cell r="D223" t="str">
            <v>通过</v>
          </cell>
          <cell r="E223">
            <v>1</v>
          </cell>
          <cell r="F223" t="str">
            <v>否</v>
          </cell>
          <cell r="G223" t="str">
            <v>1152018700411</v>
          </cell>
          <cell r="H223" t="str">
            <v>贵阳市白云区沙文镇产业发展服务中心</v>
          </cell>
          <cell r="I223" t="str">
            <v>20105053201</v>
          </cell>
          <cell r="J223">
            <v>103</v>
          </cell>
          <cell r="K223">
            <v>112</v>
          </cell>
          <cell r="L223">
            <v>215</v>
          </cell>
        </row>
        <row r="224">
          <cell r="A224" t="str">
            <v>刘予渺</v>
          </cell>
          <cell r="B224">
            <v>1</v>
          </cell>
          <cell r="C224" t="str">
            <v>是</v>
          </cell>
          <cell r="D224" t="str">
            <v>通过</v>
          </cell>
          <cell r="E224">
            <v>1</v>
          </cell>
          <cell r="F224" t="str">
            <v>否</v>
          </cell>
          <cell r="G224" t="str">
            <v>1152018700417</v>
          </cell>
          <cell r="H224" t="str">
            <v>贵阳市白云区沙文镇产业发展服务中心</v>
          </cell>
          <cell r="I224" t="str">
            <v>20105053201</v>
          </cell>
          <cell r="J224">
            <v>109</v>
          </cell>
          <cell r="K224">
            <v>106</v>
          </cell>
          <cell r="L224">
            <v>215</v>
          </cell>
        </row>
        <row r="225">
          <cell r="A225" t="str">
            <v>周雪</v>
          </cell>
          <cell r="B225">
            <v>3</v>
          </cell>
          <cell r="C225" t="str">
            <v>是</v>
          </cell>
          <cell r="D225" t="str">
            <v>通过</v>
          </cell>
          <cell r="E225">
            <v>1</v>
          </cell>
          <cell r="F225" t="str">
            <v>否</v>
          </cell>
          <cell r="G225" t="str">
            <v>1152018700612</v>
          </cell>
          <cell r="H225" t="str">
            <v>贵阳市白云区沙文镇产业发展服务中心</v>
          </cell>
          <cell r="I225" t="str">
            <v>20105053201</v>
          </cell>
          <cell r="J225">
            <v>108.5</v>
          </cell>
          <cell r="K225">
            <v>98</v>
          </cell>
          <cell r="L225">
            <v>206.5</v>
          </cell>
        </row>
        <row r="226">
          <cell r="A226" t="str">
            <v>夏天一</v>
          </cell>
          <cell r="B226">
            <v>3</v>
          </cell>
          <cell r="C226" t="str">
            <v>是</v>
          </cell>
          <cell r="D226" t="str">
            <v>通过</v>
          </cell>
          <cell r="E226">
            <v>1</v>
          </cell>
          <cell r="F226" t="str">
            <v>否</v>
          </cell>
          <cell r="G226" t="str">
            <v>1152018702410</v>
          </cell>
          <cell r="H226" t="str">
            <v>贵阳市白云区沙文镇产业发展服务中心</v>
          </cell>
          <cell r="I226" t="str">
            <v>20105053201</v>
          </cell>
          <cell r="J226">
            <v>102.5</v>
          </cell>
          <cell r="K226">
            <v>104</v>
          </cell>
          <cell r="L226">
            <v>206.5</v>
          </cell>
        </row>
        <row r="228">
          <cell r="A228" t="str">
            <v>申慧鑫</v>
          </cell>
          <cell r="B228">
            <v>1</v>
          </cell>
          <cell r="C228" t="str">
            <v>是</v>
          </cell>
          <cell r="D228" t="str">
            <v>通过</v>
          </cell>
          <cell r="E228">
            <v>1</v>
          </cell>
          <cell r="F228" t="str">
            <v>否</v>
          </cell>
          <cell r="G228" t="str">
            <v>1152018702325</v>
          </cell>
          <cell r="H228" t="str">
            <v>贵阳市白云区泉湖街道党务政务服务中心</v>
          </cell>
          <cell r="I228" t="str">
            <v>20105053301</v>
          </cell>
          <cell r="J228">
            <v>109</v>
          </cell>
          <cell r="K228">
            <v>110</v>
          </cell>
          <cell r="L228">
            <v>219</v>
          </cell>
        </row>
        <row r="229">
          <cell r="A229" t="str">
            <v>王星雨</v>
          </cell>
          <cell r="B229">
            <v>2</v>
          </cell>
          <cell r="C229" t="str">
            <v>是</v>
          </cell>
          <cell r="D229" t="str">
            <v>通过</v>
          </cell>
          <cell r="E229">
            <v>1</v>
          </cell>
          <cell r="F229" t="str">
            <v>否</v>
          </cell>
          <cell r="G229" t="str">
            <v>1152018700812</v>
          </cell>
          <cell r="H229" t="str">
            <v>贵阳市白云区泉湖街道党务政务服务中心</v>
          </cell>
          <cell r="I229" t="str">
            <v>20105053301</v>
          </cell>
          <cell r="J229">
            <v>106</v>
          </cell>
          <cell r="K229">
            <v>99</v>
          </cell>
          <cell r="L229">
            <v>205</v>
          </cell>
        </row>
        <row r="230">
          <cell r="A230" t="str">
            <v>郭坤丽</v>
          </cell>
          <cell r="B230">
            <v>3</v>
          </cell>
          <cell r="C230" t="str">
            <v>是</v>
          </cell>
          <cell r="D230" t="str">
            <v>通过</v>
          </cell>
          <cell r="E230">
            <v>1</v>
          </cell>
          <cell r="F230" t="str">
            <v>否</v>
          </cell>
          <cell r="G230" t="str">
            <v>1152018703202</v>
          </cell>
          <cell r="H230" t="str">
            <v>贵阳市白云区泉湖街道党务政务服务中心</v>
          </cell>
          <cell r="I230" t="str">
            <v>20105053301</v>
          </cell>
          <cell r="J230">
            <v>86.5</v>
          </cell>
          <cell r="K230">
            <v>118</v>
          </cell>
          <cell r="L230">
            <v>204.5</v>
          </cell>
        </row>
        <row r="232">
          <cell r="A232" t="str">
            <v>熊文杰</v>
          </cell>
          <cell r="B232">
            <v>1</v>
          </cell>
          <cell r="C232" t="str">
            <v>是</v>
          </cell>
          <cell r="D232" t="str">
            <v>通过</v>
          </cell>
          <cell r="E232">
            <v>1</v>
          </cell>
          <cell r="F232" t="str">
            <v>否</v>
          </cell>
          <cell r="G232" t="str">
            <v>1152018703112</v>
          </cell>
          <cell r="H232" t="str">
            <v>贵阳市白云区泉湖街道综合治理服务中心</v>
          </cell>
          <cell r="I232" t="str">
            <v>20105053401</v>
          </cell>
          <cell r="J232">
            <v>119</v>
          </cell>
          <cell r="K232">
            <v>88</v>
          </cell>
          <cell r="L232">
            <v>207</v>
          </cell>
        </row>
        <row r="233">
          <cell r="A233" t="str">
            <v>杨佳禹</v>
          </cell>
          <cell r="B233">
            <v>2</v>
          </cell>
          <cell r="C233" t="str">
            <v>是</v>
          </cell>
          <cell r="D233" t="str">
            <v>自愿放弃</v>
          </cell>
          <cell r="E233">
            <v>1</v>
          </cell>
          <cell r="F233" t="str">
            <v>否</v>
          </cell>
          <cell r="G233" t="str">
            <v>1152018702328</v>
          </cell>
          <cell r="H233" t="str">
            <v>贵阳市白云区泉湖街道综合治理服务中心</v>
          </cell>
          <cell r="I233">
            <v>20105053401</v>
          </cell>
          <cell r="J233">
            <v>122</v>
          </cell>
          <cell r="K233">
            <v>82</v>
          </cell>
          <cell r="L233">
            <v>204</v>
          </cell>
        </row>
        <row r="234">
          <cell r="A234" t="str">
            <v>柳彬杰</v>
          </cell>
          <cell r="B234">
            <v>2</v>
          </cell>
          <cell r="C234" t="str">
            <v>是</v>
          </cell>
          <cell r="D234" t="str">
            <v>通过</v>
          </cell>
          <cell r="E234">
            <v>1</v>
          </cell>
          <cell r="F234" t="str">
            <v>否</v>
          </cell>
          <cell r="G234" t="str">
            <v>1152018701704</v>
          </cell>
          <cell r="H234" t="str">
            <v>贵阳市白云区泉湖街道综合治理服务中心</v>
          </cell>
          <cell r="I234" t="str">
            <v>20105053401</v>
          </cell>
          <cell r="J234">
            <v>109</v>
          </cell>
          <cell r="K234">
            <v>95</v>
          </cell>
          <cell r="L234">
            <v>204</v>
          </cell>
        </row>
        <row r="235">
          <cell r="A235" t="str">
            <v>胡奥运</v>
          </cell>
          <cell r="B235">
            <v>4</v>
          </cell>
          <cell r="C235" t="str">
            <v>第一轮递补</v>
          </cell>
          <cell r="D235" t="str">
            <v>通过</v>
          </cell>
          <cell r="E235">
            <v>1</v>
          </cell>
          <cell r="F235" t="str">
            <v>否</v>
          </cell>
          <cell r="G235" t="str">
            <v>1152018702613</v>
          </cell>
          <cell r="H235" t="str">
            <v>贵阳市白云区泉湖街道综合治理服务中心</v>
          </cell>
          <cell r="I235" t="str">
            <v>20105053401</v>
          </cell>
          <cell r="J235">
            <v>90.5</v>
          </cell>
          <cell r="K235">
            <v>111</v>
          </cell>
          <cell r="L235">
            <v>201.5</v>
          </cell>
        </row>
        <row r="237">
          <cell r="A237" t="str">
            <v>侯梅</v>
          </cell>
          <cell r="B237">
            <v>1</v>
          </cell>
          <cell r="C237" t="str">
            <v>是</v>
          </cell>
          <cell r="D237" t="str">
            <v>通过</v>
          </cell>
          <cell r="E237">
            <v>1</v>
          </cell>
          <cell r="F237" t="str">
            <v>否</v>
          </cell>
          <cell r="G237" t="str">
            <v>1152018700815</v>
          </cell>
          <cell r="H237" t="str">
            <v>贵阳市白云区泉湖街道社区事务服务中心</v>
          </cell>
          <cell r="I237" t="str">
            <v>20105053501</v>
          </cell>
          <cell r="J237">
            <v>116.5</v>
          </cell>
          <cell r="K237">
            <v>104</v>
          </cell>
          <cell r="L237">
            <v>220.5</v>
          </cell>
        </row>
        <row r="238">
          <cell r="A238" t="str">
            <v>卢艳立</v>
          </cell>
          <cell r="B238">
            <v>2</v>
          </cell>
          <cell r="C238" t="str">
            <v>是</v>
          </cell>
          <cell r="D238" t="str">
            <v>通过</v>
          </cell>
          <cell r="E238">
            <v>1</v>
          </cell>
          <cell r="F238" t="str">
            <v>否</v>
          </cell>
          <cell r="G238" t="str">
            <v>1152018700629</v>
          </cell>
          <cell r="H238" t="str">
            <v>贵阳市白云区泉湖街道社区事务服务中心</v>
          </cell>
          <cell r="I238" t="str">
            <v>20105053501</v>
          </cell>
          <cell r="J238">
            <v>111.5</v>
          </cell>
          <cell r="K238">
            <v>104</v>
          </cell>
          <cell r="L238">
            <v>215.5</v>
          </cell>
        </row>
        <row r="239">
          <cell r="A239" t="str">
            <v>袁爱婷</v>
          </cell>
          <cell r="B239">
            <v>3</v>
          </cell>
          <cell r="C239" t="str">
            <v>是</v>
          </cell>
          <cell r="D239" t="str">
            <v>通过</v>
          </cell>
          <cell r="E239">
            <v>1</v>
          </cell>
          <cell r="F239" t="str">
            <v>否</v>
          </cell>
          <cell r="G239" t="str">
            <v>1152018700129</v>
          </cell>
          <cell r="H239" t="str">
            <v>贵阳市白云区泉湖街道社区事务服务中心</v>
          </cell>
          <cell r="I239" t="str">
            <v>20105053501</v>
          </cell>
          <cell r="J239">
            <v>96</v>
          </cell>
          <cell r="K239">
            <v>116</v>
          </cell>
          <cell r="L239">
            <v>212</v>
          </cell>
        </row>
        <row r="241">
          <cell r="A241" t="str">
            <v>卢华</v>
          </cell>
          <cell r="B241">
            <v>1</v>
          </cell>
          <cell r="C241" t="str">
            <v>是</v>
          </cell>
          <cell r="D241" t="str">
            <v>通过</v>
          </cell>
          <cell r="E241">
            <v>1</v>
          </cell>
          <cell r="F241" t="str">
            <v>否</v>
          </cell>
          <cell r="G241" t="str">
            <v>1152018703215</v>
          </cell>
          <cell r="H241" t="str">
            <v>贵阳市白云区云城街道优化营商环境服务中心</v>
          </cell>
          <cell r="I241" t="str">
            <v>20105053601</v>
          </cell>
          <cell r="J241">
            <v>109.5</v>
          </cell>
          <cell r="K241">
            <v>92</v>
          </cell>
          <cell r="L241">
            <v>201.5</v>
          </cell>
        </row>
        <row r="242">
          <cell r="A242" t="str">
            <v>罗晨林</v>
          </cell>
          <cell r="B242">
            <v>2</v>
          </cell>
          <cell r="C242" t="str">
            <v>是</v>
          </cell>
          <cell r="D242" t="str">
            <v>通过</v>
          </cell>
          <cell r="E242">
            <v>1</v>
          </cell>
          <cell r="F242" t="str">
            <v>否</v>
          </cell>
          <cell r="G242" t="str">
            <v>1152018701006</v>
          </cell>
          <cell r="H242" t="str">
            <v>贵阳市白云区云城街道优化营商环境服务中心</v>
          </cell>
          <cell r="I242" t="str">
            <v>20105053601</v>
          </cell>
          <cell r="J242">
            <v>88</v>
          </cell>
          <cell r="K242">
            <v>113</v>
          </cell>
          <cell r="L242">
            <v>201</v>
          </cell>
        </row>
        <row r="243">
          <cell r="A243" t="str">
            <v>吴也成</v>
          </cell>
          <cell r="B243">
            <v>3</v>
          </cell>
          <cell r="C243" t="str">
            <v>是</v>
          </cell>
          <cell r="D243" t="str">
            <v>通过</v>
          </cell>
          <cell r="E243">
            <v>1</v>
          </cell>
          <cell r="F243" t="str">
            <v>否</v>
          </cell>
          <cell r="G243" t="str">
            <v>1152018703229</v>
          </cell>
          <cell r="H243" t="str">
            <v>贵阳市白云区云城街道优化营商环境服务中心</v>
          </cell>
          <cell r="I243" t="str">
            <v>20105053601</v>
          </cell>
          <cell r="J243">
            <v>93.5</v>
          </cell>
          <cell r="K243">
            <v>107</v>
          </cell>
          <cell r="L243">
            <v>200.5</v>
          </cell>
        </row>
        <row r="245">
          <cell r="A245" t="str">
            <v>贾凌洁</v>
          </cell>
          <cell r="B245">
            <v>1</v>
          </cell>
          <cell r="C245" t="str">
            <v>是</v>
          </cell>
          <cell r="D245" t="str">
            <v>通过</v>
          </cell>
          <cell r="E245">
            <v>1</v>
          </cell>
          <cell r="F245" t="str">
            <v>否</v>
          </cell>
          <cell r="G245" t="str">
            <v>1152018702124</v>
          </cell>
          <cell r="H245" t="str">
            <v>贵阳市白云区大山洞街道社区事务服务中心</v>
          </cell>
          <cell r="I245" t="str">
            <v>20105053701</v>
          </cell>
          <cell r="J245">
            <v>124.5</v>
          </cell>
          <cell r="K245">
            <v>116</v>
          </cell>
          <cell r="L245">
            <v>240.5</v>
          </cell>
        </row>
        <row r="246">
          <cell r="A246" t="str">
            <v>万静妮</v>
          </cell>
          <cell r="B246">
            <v>2</v>
          </cell>
          <cell r="C246" t="str">
            <v>是</v>
          </cell>
          <cell r="D246" t="str">
            <v>通过</v>
          </cell>
          <cell r="E246">
            <v>1</v>
          </cell>
          <cell r="F246" t="str">
            <v>否</v>
          </cell>
          <cell r="G246" t="str">
            <v>1152018701308</v>
          </cell>
          <cell r="H246" t="str">
            <v>贵阳市白云区大山洞街道社区事务服务中心</v>
          </cell>
          <cell r="I246" t="str">
            <v>20105053701</v>
          </cell>
          <cell r="J246">
            <v>111</v>
          </cell>
          <cell r="K246">
            <v>92.5</v>
          </cell>
          <cell r="L246">
            <v>203.5</v>
          </cell>
        </row>
        <row r="247">
          <cell r="A247" t="str">
            <v>熊雪婷</v>
          </cell>
          <cell r="B247">
            <v>3</v>
          </cell>
          <cell r="C247" t="str">
            <v>是</v>
          </cell>
          <cell r="D247" t="str">
            <v>通过</v>
          </cell>
          <cell r="E247">
            <v>1</v>
          </cell>
          <cell r="F247" t="str">
            <v>否</v>
          </cell>
          <cell r="G247" t="str">
            <v>1152018701524</v>
          </cell>
          <cell r="H247" t="str">
            <v>贵阳市白云区大山洞街道社区事务服务中心</v>
          </cell>
          <cell r="I247" t="str">
            <v>20105053701</v>
          </cell>
          <cell r="J247">
            <v>104</v>
          </cell>
          <cell r="K247">
            <v>92</v>
          </cell>
          <cell r="L247">
            <v>196</v>
          </cell>
        </row>
        <row r="248">
          <cell r="A248" t="str">
            <v>杨秀鹏</v>
          </cell>
          <cell r="B248">
            <v>3</v>
          </cell>
          <cell r="C248" t="str">
            <v>是</v>
          </cell>
          <cell r="D248" t="str">
            <v>通过</v>
          </cell>
          <cell r="E248">
            <v>1</v>
          </cell>
          <cell r="F248" t="str">
            <v>否</v>
          </cell>
          <cell r="G248" t="str">
            <v>1152018702505</v>
          </cell>
          <cell r="H248" t="str">
            <v>贵阳市白云区大山洞街道社区事务服务中心</v>
          </cell>
          <cell r="I248" t="str">
            <v>20105053701</v>
          </cell>
          <cell r="J248">
            <v>105</v>
          </cell>
          <cell r="K248">
            <v>91</v>
          </cell>
          <cell r="L248">
            <v>196</v>
          </cell>
        </row>
        <row r="250">
          <cell r="A250" t="str">
            <v>王小辅</v>
          </cell>
          <cell r="B250">
            <v>1</v>
          </cell>
          <cell r="C250" t="str">
            <v>是</v>
          </cell>
          <cell r="D250" t="str">
            <v>通过</v>
          </cell>
          <cell r="E250">
            <v>1</v>
          </cell>
          <cell r="F250" t="str">
            <v>否</v>
          </cell>
          <cell r="G250" t="str">
            <v>1152018700823</v>
          </cell>
          <cell r="H250" t="str">
            <v>贵阳市白云区大山洞街道社区事务服务中心</v>
          </cell>
          <cell r="I250" t="str">
            <v>20105053702</v>
          </cell>
          <cell r="J250">
            <v>112</v>
          </cell>
          <cell r="K250">
            <v>99</v>
          </cell>
          <cell r="L250">
            <v>211</v>
          </cell>
        </row>
        <row r="251">
          <cell r="A251" t="str">
            <v>徐大权</v>
          </cell>
          <cell r="B251">
            <v>2</v>
          </cell>
          <cell r="C251" t="str">
            <v>是</v>
          </cell>
          <cell r="D251" t="str">
            <v>通过</v>
          </cell>
          <cell r="E251">
            <v>1</v>
          </cell>
          <cell r="F251" t="str">
            <v>否</v>
          </cell>
          <cell r="G251" t="str">
            <v>1152018703106</v>
          </cell>
          <cell r="H251" t="str">
            <v>贵阳市白云区大山洞街道社区事务服务中心</v>
          </cell>
          <cell r="I251" t="str">
            <v>20105053702</v>
          </cell>
          <cell r="J251">
            <v>77.5</v>
          </cell>
          <cell r="K251">
            <v>99.5</v>
          </cell>
          <cell r="L251">
            <v>177</v>
          </cell>
        </row>
        <row r="252">
          <cell r="A252" t="str">
            <v>李婷婷</v>
          </cell>
          <cell r="B252">
            <v>3</v>
          </cell>
          <cell r="C252" t="str">
            <v>是</v>
          </cell>
          <cell r="D252" t="str">
            <v>自愿放弃</v>
          </cell>
          <cell r="E252">
            <v>1</v>
          </cell>
          <cell r="F252" t="str">
            <v>否</v>
          </cell>
          <cell r="G252" t="str">
            <v>1152018700118</v>
          </cell>
          <cell r="H252" t="str">
            <v>贵阳市白云区大山洞街道社区事务服务中心</v>
          </cell>
          <cell r="I252">
            <v>20105053702</v>
          </cell>
          <cell r="J252">
            <v>76</v>
          </cell>
          <cell r="K252">
            <v>97</v>
          </cell>
          <cell r="L252">
            <v>173</v>
          </cell>
        </row>
        <row r="253">
          <cell r="A253" t="str">
            <v>王斌</v>
          </cell>
          <cell r="B253">
            <v>3</v>
          </cell>
          <cell r="C253" t="str">
            <v>是</v>
          </cell>
          <cell r="D253" t="str">
            <v>通过</v>
          </cell>
          <cell r="E253">
            <v>1</v>
          </cell>
          <cell r="F253" t="str">
            <v>否</v>
          </cell>
          <cell r="G253" t="str">
            <v>1152018700322</v>
          </cell>
          <cell r="H253" t="str">
            <v>贵阳市白云区大山洞街道社区事务服务中心</v>
          </cell>
          <cell r="I253" t="str">
            <v>20105053702</v>
          </cell>
          <cell r="J253">
            <v>83</v>
          </cell>
          <cell r="K253">
            <v>90</v>
          </cell>
          <cell r="L253">
            <v>173</v>
          </cell>
        </row>
        <row r="255">
          <cell r="A255" t="str">
            <v>黄平红</v>
          </cell>
          <cell r="B255">
            <v>1</v>
          </cell>
          <cell r="C255" t="str">
            <v>是</v>
          </cell>
          <cell r="D255" t="str">
            <v>通过</v>
          </cell>
          <cell r="E255">
            <v>1</v>
          </cell>
          <cell r="F255" t="str">
            <v>否</v>
          </cell>
          <cell r="G255" t="str">
            <v>1152018703210</v>
          </cell>
          <cell r="H255" t="str">
            <v>贵阳市白云区龚家寨街道综合治理服务中心</v>
          </cell>
          <cell r="I255" t="str">
            <v>20105053801</v>
          </cell>
          <cell r="J255">
            <v>111</v>
          </cell>
          <cell r="K255">
            <v>111</v>
          </cell>
          <cell r="L255">
            <v>222</v>
          </cell>
        </row>
        <row r="256">
          <cell r="A256" t="str">
            <v>胡茂源</v>
          </cell>
          <cell r="B256">
            <v>2</v>
          </cell>
          <cell r="C256" t="str">
            <v>是</v>
          </cell>
          <cell r="D256" t="str">
            <v>通过</v>
          </cell>
          <cell r="E256">
            <v>1</v>
          </cell>
          <cell r="F256" t="str">
            <v>否</v>
          </cell>
          <cell r="G256" t="str">
            <v>1152018701304</v>
          </cell>
          <cell r="H256" t="str">
            <v>贵阳市白云区龚家寨街道综合治理服务中心</v>
          </cell>
          <cell r="I256" t="str">
            <v>20105053801</v>
          </cell>
          <cell r="J256">
            <v>109.5</v>
          </cell>
          <cell r="K256">
            <v>105</v>
          </cell>
          <cell r="L256">
            <v>214.5</v>
          </cell>
        </row>
        <row r="257">
          <cell r="A257" t="str">
            <v>罗园园</v>
          </cell>
          <cell r="B257">
            <v>3</v>
          </cell>
          <cell r="C257" t="str">
            <v>是</v>
          </cell>
          <cell r="D257" t="str">
            <v>通过</v>
          </cell>
          <cell r="E257">
            <v>1</v>
          </cell>
          <cell r="F257" t="str">
            <v>否</v>
          </cell>
          <cell r="G257" t="str">
            <v>1152018702212</v>
          </cell>
          <cell r="H257" t="str">
            <v>贵阳市白云区龚家寨街道综合治理服务中心</v>
          </cell>
          <cell r="I257" t="str">
            <v>20105053801</v>
          </cell>
          <cell r="J257">
            <v>112.5</v>
          </cell>
          <cell r="K257">
            <v>99</v>
          </cell>
          <cell r="L257">
            <v>211.5</v>
          </cell>
        </row>
        <row r="259">
          <cell r="A259" t="str">
            <v>王应心</v>
          </cell>
          <cell r="B259">
            <v>1</v>
          </cell>
          <cell r="C259" t="str">
            <v>是</v>
          </cell>
          <cell r="D259" t="str">
            <v>通过</v>
          </cell>
          <cell r="E259">
            <v>1</v>
          </cell>
          <cell r="F259" t="str">
            <v>否</v>
          </cell>
          <cell r="G259" t="str">
            <v>1152018701412</v>
          </cell>
          <cell r="H259" t="str">
            <v>贵阳市白云区龚家寨街道综合治理服务中心</v>
          </cell>
          <cell r="I259" t="str">
            <v>20105053802</v>
          </cell>
          <cell r="J259">
            <v>111</v>
          </cell>
          <cell r="K259">
            <v>96</v>
          </cell>
          <cell r="L259">
            <v>207</v>
          </cell>
        </row>
        <row r="260">
          <cell r="A260" t="str">
            <v>蒋兴怡</v>
          </cell>
          <cell r="B260">
            <v>2</v>
          </cell>
          <cell r="C260" t="str">
            <v>是</v>
          </cell>
          <cell r="D260" t="str">
            <v>通过</v>
          </cell>
          <cell r="E260">
            <v>1</v>
          </cell>
          <cell r="F260" t="str">
            <v>否</v>
          </cell>
          <cell r="G260" t="str">
            <v>1152018701613</v>
          </cell>
          <cell r="H260" t="str">
            <v>贵阳市白云区龚家寨街道综合治理服务中心</v>
          </cell>
          <cell r="I260" t="str">
            <v>20105053802</v>
          </cell>
          <cell r="J260">
            <v>100</v>
          </cell>
          <cell r="K260">
            <v>105.5</v>
          </cell>
          <cell r="L260">
            <v>205.5</v>
          </cell>
        </row>
        <row r="261">
          <cell r="A261" t="str">
            <v>陈昕</v>
          </cell>
          <cell r="B261">
            <v>3</v>
          </cell>
          <cell r="C261" t="str">
            <v>是</v>
          </cell>
          <cell r="D261" t="str">
            <v>通过</v>
          </cell>
          <cell r="E261">
            <v>1</v>
          </cell>
          <cell r="F261" t="str">
            <v>否</v>
          </cell>
          <cell r="G261" t="str">
            <v>1152018700723</v>
          </cell>
          <cell r="H261" t="str">
            <v>贵阳市白云区龚家寨街道综合治理服务中心</v>
          </cell>
          <cell r="I261" t="str">
            <v>20105053802</v>
          </cell>
          <cell r="J261">
            <v>99</v>
          </cell>
          <cell r="K261">
            <v>104.5</v>
          </cell>
          <cell r="L261">
            <v>203.5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6"/>
  <sheetViews>
    <sheetView tabSelected="1" workbookViewId="0">
      <selection activeCell="P18" sqref="P18"/>
    </sheetView>
  </sheetViews>
  <sheetFormatPr defaultColWidth="9" defaultRowHeight="13.5"/>
  <cols>
    <col min="3" max="3" width="41.5" customWidth="1"/>
    <col min="4" max="4" width="18.375" customWidth="1"/>
    <col min="5" max="5" width="13.25" customWidth="1"/>
    <col min="7" max="7" width="14.125" customWidth="1"/>
    <col min="8" max="8" width="10.75" customWidth="1"/>
    <col min="9" max="9" width="13" customWidth="1"/>
    <col min="10" max="11" width="13.375" customWidth="1"/>
  </cols>
  <sheetData>
    <row r="1" ht="22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7" spans="1:1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3" t="s">
        <v>13</v>
      </c>
      <c r="N2" s="2" t="s">
        <v>14</v>
      </c>
      <c r="O2" s="2" t="s">
        <v>15</v>
      </c>
    </row>
    <row r="3" ht="15.75" spans="1:15">
      <c r="A3" s="5">
        <f t="shared" ref="A3:A66" si="0">ROW()-3</f>
        <v>0</v>
      </c>
      <c r="B3" s="6" t="s">
        <v>16</v>
      </c>
      <c r="C3" s="7" t="s">
        <v>17</v>
      </c>
      <c r="D3" s="7" t="s">
        <v>18</v>
      </c>
      <c r="E3" s="7">
        <f>VLOOKUP(B3,[1]Sheet1!$A:$J,10,FALSE)</f>
        <v>112.5</v>
      </c>
      <c r="F3" s="7">
        <f>VLOOKUP(B3,[1]Sheet1!$A:$K,11,FALSE)</f>
        <v>115.5</v>
      </c>
      <c r="G3" s="6">
        <f>VLOOKUP(B3,[1]Sheet1!$A:$L,12,FALSE)</f>
        <v>228</v>
      </c>
      <c r="H3" s="8">
        <f t="shared" ref="H3:H66" si="1">G3/3</f>
        <v>76</v>
      </c>
      <c r="I3" s="8">
        <f t="shared" ref="I3:I66" si="2">H3*0.6</f>
        <v>45.6</v>
      </c>
      <c r="J3" s="14">
        <v>87.4</v>
      </c>
      <c r="K3" s="15">
        <f t="shared" ref="K3:K13" si="3">J3*0.4</f>
        <v>34.96</v>
      </c>
      <c r="L3" s="15">
        <f t="shared" ref="L3:L13" si="4">I3+K3</f>
        <v>80.56</v>
      </c>
      <c r="M3" s="16" t="s">
        <v>19</v>
      </c>
      <c r="N3" s="17" t="s">
        <v>20</v>
      </c>
      <c r="O3" s="18"/>
    </row>
    <row r="4" ht="15.75" spans="1:15">
      <c r="A4" s="5">
        <f t="shared" si="0"/>
        <v>1</v>
      </c>
      <c r="B4" s="6" t="s">
        <v>21</v>
      </c>
      <c r="C4" s="7" t="s">
        <v>17</v>
      </c>
      <c r="D4" s="7" t="s">
        <v>18</v>
      </c>
      <c r="E4" s="7">
        <f>VLOOKUP(B4,[1]Sheet1!$A:$J,10,FALSE)</f>
        <v>105.5</v>
      </c>
      <c r="F4" s="7">
        <f>VLOOKUP(B4,[1]Sheet1!$A:$K,11,FALSE)</f>
        <v>117</v>
      </c>
      <c r="G4" s="6">
        <f>VLOOKUP(B4,[1]Sheet1!$A:$L,12,FALSE)</f>
        <v>222.5</v>
      </c>
      <c r="H4" s="8">
        <f t="shared" si="1"/>
        <v>74.1666666666667</v>
      </c>
      <c r="I4" s="8">
        <f t="shared" si="2"/>
        <v>44.5</v>
      </c>
      <c r="J4" s="14">
        <v>84.2</v>
      </c>
      <c r="K4" s="15">
        <f t="shared" si="3"/>
        <v>33.68</v>
      </c>
      <c r="L4" s="15">
        <f t="shared" si="4"/>
        <v>78.18</v>
      </c>
      <c r="M4" s="16" t="s">
        <v>22</v>
      </c>
      <c r="N4" s="10"/>
      <c r="O4" s="18"/>
    </row>
    <row r="5" ht="15.75" spans="1:15">
      <c r="A5" s="5">
        <f t="shared" si="0"/>
        <v>2</v>
      </c>
      <c r="B5" s="6" t="s">
        <v>23</v>
      </c>
      <c r="C5" s="7" t="s">
        <v>17</v>
      </c>
      <c r="D5" s="7" t="s">
        <v>18</v>
      </c>
      <c r="E5" s="7">
        <f>VLOOKUP(B5,[1]Sheet1!$A:$J,10,FALSE)</f>
        <v>97.5</v>
      </c>
      <c r="F5" s="7">
        <f>VLOOKUP(B5,[1]Sheet1!$A:$K,11,FALSE)</f>
        <v>105</v>
      </c>
      <c r="G5" s="6">
        <f>VLOOKUP(B5,[1]Sheet1!$A:$L,12,FALSE)</f>
        <v>202.5</v>
      </c>
      <c r="H5" s="8">
        <f t="shared" si="1"/>
        <v>67.5</v>
      </c>
      <c r="I5" s="8">
        <f t="shared" si="2"/>
        <v>40.5</v>
      </c>
      <c r="J5" s="14">
        <v>76</v>
      </c>
      <c r="K5" s="15">
        <f t="shared" si="3"/>
        <v>30.4</v>
      </c>
      <c r="L5" s="15">
        <f t="shared" si="4"/>
        <v>70.9</v>
      </c>
      <c r="M5" s="16" t="s">
        <v>24</v>
      </c>
      <c r="N5" s="10"/>
      <c r="O5" s="18"/>
    </row>
    <row r="6" ht="15.75" spans="1:15">
      <c r="A6" s="5">
        <f t="shared" si="0"/>
        <v>3</v>
      </c>
      <c r="B6" s="6" t="s">
        <v>25</v>
      </c>
      <c r="C6" s="7" t="s">
        <v>26</v>
      </c>
      <c r="D6" s="7" t="s">
        <v>27</v>
      </c>
      <c r="E6" s="7">
        <f>VLOOKUP(B6,[1]Sheet1!$A:$J,10,FALSE)</f>
        <v>121.5</v>
      </c>
      <c r="F6" s="7">
        <f>VLOOKUP(B6,[1]Sheet1!$A:$K,11,FALSE)</f>
        <v>88</v>
      </c>
      <c r="G6" s="6">
        <f>VLOOKUP(B6,[1]Sheet1!$A:$L,12,FALSE)</f>
        <v>209.5</v>
      </c>
      <c r="H6" s="8">
        <f t="shared" si="1"/>
        <v>69.8333333333333</v>
      </c>
      <c r="I6" s="8">
        <f t="shared" si="2"/>
        <v>41.9</v>
      </c>
      <c r="J6" s="14">
        <v>83.8</v>
      </c>
      <c r="K6" s="15">
        <f t="shared" si="3"/>
        <v>33.52</v>
      </c>
      <c r="L6" s="15">
        <f t="shared" si="4"/>
        <v>75.42</v>
      </c>
      <c r="M6" s="16" t="s">
        <v>19</v>
      </c>
      <c r="N6" s="17" t="s">
        <v>20</v>
      </c>
      <c r="O6" s="18"/>
    </row>
    <row r="7" ht="15.75" spans="1:15">
      <c r="A7" s="5">
        <f t="shared" si="0"/>
        <v>4</v>
      </c>
      <c r="B7" s="6" t="s">
        <v>28</v>
      </c>
      <c r="C7" s="7" t="s">
        <v>26</v>
      </c>
      <c r="D7" s="7" t="s">
        <v>27</v>
      </c>
      <c r="E7" s="7">
        <f>VLOOKUP(B7,[1]Sheet1!$A:$J,10,FALSE)</f>
        <v>109</v>
      </c>
      <c r="F7" s="7">
        <f>VLOOKUP(B7,[1]Sheet1!$A:$K,11,FALSE)</f>
        <v>94</v>
      </c>
      <c r="G7" s="6">
        <f>VLOOKUP(B7,[1]Sheet1!$A:$L,12,FALSE)</f>
        <v>203</v>
      </c>
      <c r="H7" s="8">
        <f t="shared" si="1"/>
        <v>67.6666666666667</v>
      </c>
      <c r="I7" s="8">
        <f t="shared" si="2"/>
        <v>40.6</v>
      </c>
      <c r="J7" s="14">
        <v>83.4</v>
      </c>
      <c r="K7" s="15">
        <f t="shared" si="3"/>
        <v>33.36</v>
      </c>
      <c r="L7" s="15">
        <f t="shared" si="4"/>
        <v>73.96</v>
      </c>
      <c r="M7" s="16" t="s">
        <v>22</v>
      </c>
      <c r="N7" s="10"/>
      <c r="O7" s="18"/>
    </row>
    <row r="8" ht="15.75" spans="1:15">
      <c r="A8" s="5">
        <f t="shared" si="0"/>
        <v>5</v>
      </c>
      <c r="B8" s="6" t="s">
        <v>29</v>
      </c>
      <c r="C8" s="7" t="s">
        <v>26</v>
      </c>
      <c r="D8" s="7" t="s">
        <v>27</v>
      </c>
      <c r="E8" s="7">
        <f>VLOOKUP(B8,[1]Sheet1!$A:$J,10,FALSE)</f>
        <v>97</v>
      </c>
      <c r="F8" s="7">
        <f>VLOOKUP(B8,[1]Sheet1!$A:$K,11,FALSE)</f>
        <v>116</v>
      </c>
      <c r="G8" s="6">
        <f>VLOOKUP(B8,[1]Sheet1!$A:$L,12,FALSE)</f>
        <v>213</v>
      </c>
      <c r="H8" s="8">
        <f t="shared" si="1"/>
        <v>71</v>
      </c>
      <c r="I8" s="8">
        <f t="shared" si="2"/>
        <v>42.6</v>
      </c>
      <c r="J8" s="14">
        <v>76</v>
      </c>
      <c r="K8" s="15">
        <f t="shared" si="3"/>
        <v>30.4</v>
      </c>
      <c r="L8" s="15">
        <f t="shared" si="4"/>
        <v>73</v>
      </c>
      <c r="M8" s="16" t="s">
        <v>24</v>
      </c>
      <c r="N8" s="10"/>
      <c r="O8" s="18"/>
    </row>
    <row r="9" ht="15.75" spans="1:15">
      <c r="A9" s="5">
        <f t="shared" si="0"/>
        <v>6</v>
      </c>
      <c r="B9" s="6" t="s">
        <v>30</v>
      </c>
      <c r="C9" s="7" t="s">
        <v>31</v>
      </c>
      <c r="D9" s="7" t="s">
        <v>32</v>
      </c>
      <c r="E9" s="7">
        <f>VLOOKUP(B9,[1]Sheet1!$A:$J,10,FALSE)</f>
        <v>105.5</v>
      </c>
      <c r="F9" s="7">
        <f>VLOOKUP(B9,[1]Sheet1!$A:$K,11,FALSE)</f>
        <v>112</v>
      </c>
      <c r="G9" s="6">
        <f>VLOOKUP(B9,[1]Sheet1!$A:$L,12,FALSE)</f>
        <v>217.5</v>
      </c>
      <c r="H9" s="8">
        <f t="shared" si="1"/>
        <v>72.5</v>
      </c>
      <c r="I9" s="8">
        <f t="shared" si="2"/>
        <v>43.5</v>
      </c>
      <c r="J9" s="14">
        <v>84.4</v>
      </c>
      <c r="K9" s="15">
        <f t="shared" si="3"/>
        <v>33.76</v>
      </c>
      <c r="L9" s="15">
        <f t="shared" si="4"/>
        <v>77.26</v>
      </c>
      <c r="M9" s="16" t="s">
        <v>19</v>
      </c>
      <c r="N9" s="17" t="s">
        <v>20</v>
      </c>
      <c r="O9" s="18"/>
    </row>
    <row r="10" ht="15.75" spans="1:15">
      <c r="A10" s="5">
        <f t="shared" si="0"/>
        <v>7</v>
      </c>
      <c r="B10" s="6" t="s">
        <v>33</v>
      </c>
      <c r="C10" s="7" t="s">
        <v>31</v>
      </c>
      <c r="D10" s="7" t="s">
        <v>32</v>
      </c>
      <c r="E10" s="7">
        <f>VLOOKUP(B10,[1]Sheet1!$A:$J,10,FALSE)</f>
        <v>110.5</v>
      </c>
      <c r="F10" s="7">
        <f>VLOOKUP(B10,[1]Sheet1!$A:$K,11,FALSE)</f>
        <v>104</v>
      </c>
      <c r="G10" s="6">
        <f>VLOOKUP(B10,[1]Sheet1!$A:$L,12,FALSE)</f>
        <v>214.5</v>
      </c>
      <c r="H10" s="8">
        <f t="shared" si="1"/>
        <v>71.5</v>
      </c>
      <c r="I10" s="8">
        <f t="shared" si="2"/>
        <v>42.9</v>
      </c>
      <c r="J10" s="14">
        <v>83</v>
      </c>
      <c r="K10" s="15">
        <f t="shared" si="3"/>
        <v>33.2</v>
      </c>
      <c r="L10" s="15">
        <f t="shared" si="4"/>
        <v>76.1</v>
      </c>
      <c r="M10" s="16" t="s">
        <v>22</v>
      </c>
      <c r="N10" s="10"/>
      <c r="O10" s="18"/>
    </row>
    <row r="11" ht="15.75" spans="1:15">
      <c r="A11" s="5">
        <f t="shared" si="0"/>
        <v>8</v>
      </c>
      <c r="B11" s="9" t="s">
        <v>34</v>
      </c>
      <c r="C11" s="10" t="s">
        <v>31</v>
      </c>
      <c r="D11" s="10" t="s">
        <v>32</v>
      </c>
      <c r="E11" s="7">
        <f>VLOOKUP(B11,[1]Sheet1!$A:$J,10,FALSE)</f>
        <v>101.5</v>
      </c>
      <c r="F11" s="7">
        <f>VLOOKUP(B11,[1]Sheet1!$A:$K,11,FALSE)</f>
        <v>112</v>
      </c>
      <c r="G11" s="6">
        <f>VLOOKUP(B11,[1]Sheet1!$A:$L,12,FALSE)</f>
        <v>213.5</v>
      </c>
      <c r="H11" s="8">
        <f t="shared" si="1"/>
        <v>71.1666666666667</v>
      </c>
      <c r="I11" s="8">
        <f t="shared" si="2"/>
        <v>42.7</v>
      </c>
      <c r="J11" s="14">
        <v>80.6</v>
      </c>
      <c r="K11" s="15">
        <f t="shared" si="3"/>
        <v>32.24</v>
      </c>
      <c r="L11" s="15">
        <f t="shared" si="4"/>
        <v>74.94</v>
      </c>
      <c r="M11" s="16" t="s">
        <v>24</v>
      </c>
      <c r="N11" s="10"/>
      <c r="O11" s="18"/>
    </row>
    <row r="12" ht="15.75" spans="1:15">
      <c r="A12" s="5">
        <f t="shared" si="0"/>
        <v>9</v>
      </c>
      <c r="B12" s="6" t="s">
        <v>35</v>
      </c>
      <c r="C12" s="7" t="s">
        <v>36</v>
      </c>
      <c r="D12" s="7" t="s">
        <v>37</v>
      </c>
      <c r="E12" s="7">
        <f>VLOOKUP(B12,[1]Sheet1!$A:$J,10,FALSE)</f>
        <v>122.5</v>
      </c>
      <c r="F12" s="7">
        <f>VLOOKUP(B12,[1]Sheet1!$A:$K,11,FALSE)</f>
        <v>107</v>
      </c>
      <c r="G12" s="6">
        <f>VLOOKUP(B12,[1]Sheet1!$A:$L,12,FALSE)</f>
        <v>229.5</v>
      </c>
      <c r="H12" s="8">
        <f t="shared" si="1"/>
        <v>76.5</v>
      </c>
      <c r="I12" s="8">
        <f t="shared" si="2"/>
        <v>45.9</v>
      </c>
      <c r="J12" s="14">
        <v>81.4</v>
      </c>
      <c r="K12" s="15">
        <f t="shared" si="3"/>
        <v>32.56</v>
      </c>
      <c r="L12" s="15">
        <f t="shared" si="4"/>
        <v>78.46</v>
      </c>
      <c r="M12" s="16" t="s">
        <v>19</v>
      </c>
      <c r="N12" s="17" t="s">
        <v>20</v>
      </c>
      <c r="O12" s="18"/>
    </row>
    <row r="13" ht="15.75" spans="1:15">
      <c r="A13" s="5">
        <f t="shared" si="0"/>
        <v>10</v>
      </c>
      <c r="B13" s="6" t="s">
        <v>38</v>
      </c>
      <c r="C13" s="7" t="s">
        <v>36</v>
      </c>
      <c r="D13" s="7" t="s">
        <v>37</v>
      </c>
      <c r="E13" s="7">
        <f>VLOOKUP(B13,[1]Sheet1!$A:$J,10,FALSE)</f>
        <v>102</v>
      </c>
      <c r="F13" s="7">
        <f>VLOOKUP(B13,[1]Sheet1!$A:$K,11,FALSE)</f>
        <v>104</v>
      </c>
      <c r="G13" s="6">
        <f>VLOOKUP(B13,[1]Sheet1!$A:$L,12,FALSE)</f>
        <v>206</v>
      </c>
      <c r="H13" s="8">
        <f t="shared" si="1"/>
        <v>68.6666666666667</v>
      </c>
      <c r="I13" s="8">
        <f t="shared" si="2"/>
        <v>41.2</v>
      </c>
      <c r="J13" s="14">
        <v>79</v>
      </c>
      <c r="K13" s="15">
        <f t="shared" si="3"/>
        <v>31.6</v>
      </c>
      <c r="L13" s="15">
        <f t="shared" si="4"/>
        <v>72.8</v>
      </c>
      <c r="M13" s="16" t="s">
        <v>22</v>
      </c>
      <c r="N13" s="10"/>
      <c r="O13" s="18"/>
    </row>
    <row r="14" ht="15.75" spans="1:15">
      <c r="A14" s="5">
        <f t="shared" si="0"/>
        <v>11</v>
      </c>
      <c r="B14" s="9" t="s">
        <v>39</v>
      </c>
      <c r="C14" s="10" t="s">
        <v>36</v>
      </c>
      <c r="D14" s="10" t="s">
        <v>37</v>
      </c>
      <c r="E14" s="7">
        <f>VLOOKUP(B14,[1]Sheet1!$A:$J,10,FALSE)</f>
        <v>89</v>
      </c>
      <c r="F14" s="7">
        <f>VLOOKUP(B14,[1]Sheet1!$A:$K,11,FALSE)</f>
        <v>114.5</v>
      </c>
      <c r="G14" s="6">
        <f>VLOOKUP(B14,[1]Sheet1!$A:$L,12,FALSE)</f>
        <v>203.5</v>
      </c>
      <c r="H14" s="8">
        <f t="shared" si="1"/>
        <v>67.8333333333333</v>
      </c>
      <c r="I14" s="8">
        <f t="shared" si="2"/>
        <v>40.7</v>
      </c>
      <c r="J14" s="15" t="s">
        <v>40</v>
      </c>
      <c r="K14" s="15" t="s">
        <v>40</v>
      </c>
      <c r="L14" s="15" t="s">
        <v>40</v>
      </c>
      <c r="M14" s="15" t="s">
        <v>40</v>
      </c>
      <c r="N14" s="10"/>
      <c r="O14" s="18"/>
    </row>
    <row r="15" ht="15.75" spans="1:15">
      <c r="A15" s="5">
        <f t="shared" si="0"/>
        <v>12</v>
      </c>
      <c r="B15" s="6" t="s">
        <v>41</v>
      </c>
      <c r="C15" s="7" t="s">
        <v>42</v>
      </c>
      <c r="D15" s="7" t="s">
        <v>43</v>
      </c>
      <c r="E15" s="7">
        <f>VLOOKUP(B15,[1]Sheet1!$A:$J,10,FALSE)</f>
        <v>106.5</v>
      </c>
      <c r="F15" s="7">
        <f>VLOOKUP(B15,[1]Sheet1!$A:$K,11,FALSE)</f>
        <v>121</v>
      </c>
      <c r="G15" s="6">
        <f>VLOOKUP(B15,[1]Sheet1!$A:$L,12,FALSE)</f>
        <v>227.5</v>
      </c>
      <c r="H15" s="8">
        <f t="shared" si="1"/>
        <v>75.8333333333333</v>
      </c>
      <c r="I15" s="8">
        <f t="shared" si="2"/>
        <v>45.5</v>
      </c>
      <c r="J15" s="14">
        <v>79</v>
      </c>
      <c r="K15" s="15">
        <f t="shared" ref="K15:K22" si="5">J15*0.4</f>
        <v>31.6</v>
      </c>
      <c r="L15" s="15">
        <f t="shared" ref="L15:L22" si="6">I15+K15</f>
        <v>77.1</v>
      </c>
      <c r="M15" s="16" t="s">
        <v>19</v>
      </c>
      <c r="N15" s="17" t="s">
        <v>20</v>
      </c>
      <c r="O15" s="18"/>
    </row>
    <row r="16" ht="15.75" spans="1:15">
      <c r="A16" s="5">
        <f t="shared" si="0"/>
        <v>13</v>
      </c>
      <c r="B16" s="6" t="s">
        <v>44</v>
      </c>
      <c r="C16" s="7" t="s">
        <v>42</v>
      </c>
      <c r="D16" s="7" t="s">
        <v>43</v>
      </c>
      <c r="E16" s="7">
        <f>VLOOKUP(B16,[1]Sheet1!$A:$J,10,FALSE)</f>
        <v>106</v>
      </c>
      <c r="F16" s="7">
        <f>VLOOKUP(B16,[1]Sheet1!$A:$K,11,FALSE)</f>
        <v>107.5</v>
      </c>
      <c r="G16" s="6">
        <f>VLOOKUP(B16,[1]Sheet1!$A:$L,12,FALSE)</f>
        <v>213.5</v>
      </c>
      <c r="H16" s="8">
        <f t="shared" si="1"/>
        <v>71.1666666666667</v>
      </c>
      <c r="I16" s="8">
        <f t="shared" si="2"/>
        <v>42.7</v>
      </c>
      <c r="J16" s="14">
        <v>85</v>
      </c>
      <c r="K16" s="15">
        <f t="shared" si="5"/>
        <v>34</v>
      </c>
      <c r="L16" s="15">
        <f t="shared" si="6"/>
        <v>76.7</v>
      </c>
      <c r="M16" s="16" t="s">
        <v>22</v>
      </c>
      <c r="N16" s="10"/>
      <c r="O16" s="18"/>
    </row>
    <row r="17" ht="15.75" spans="1:15">
      <c r="A17" s="5">
        <f t="shared" si="0"/>
        <v>14</v>
      </c>
      <c r="B17" s="6" t="s">
        <v>45</v>
      </c>
      <c r="C17" s="7" t="s">
        <v>42</v>
      </c>
      <c r="D17" s="7" t="s">
        <v>43</v>
      </c>
      <c r="E17" s="7">
        <f>VLOOKUP(B17,[1]Sheet1!$A:$J,10,FALSE)</f>
        <v>114</v>
      </c>
      <c r="F17" s="7">
        <f>VLOOKUP(B17,[1]Sheet1!$A:$K,11,FALSE)</f>
        <v>98</v>
      </c>
      <c r="G17" s="6">
        <f>VLOOKUP(B17,[1]Sheet1!$A:$L,12,FALSE)</f>
        <v>212</v>
      </c>
      <c r="H17" s="8">
        <f t="shared" si="1"/>
        <v>70.6666666666667</v>
      </c>
      <c r="I17" s="8">
        <f t="shared" si="2"/>
        <v>42.4</v>
      </c>
      <c r="J17" s="14">
        <v>84.4</v>
      </c>
      <c r="K17" s="15">
        <f t="shared" si="5"/>
        <v>33.76</v>
      </c>
      <c r="L17" s="15">
        <f t="shared" si="6"/>
        <v>76.16</v>
      </c>
      <c r="M17" s="16" t="s">
        <v>24</v>
      </c>
      <c r="N17" s="10"/>
      <c r="O17" s="18"/>
    </row>
    <row r="18" ht="15.75" spans="1:15">
      <c r="A18" s="5">
        <f t="shared" si="0"/>
        <v>15</v>
      </c>
      <c r="B18" s="6" t="s">
        <v>46</v>
      </c>
      <c r="C18" s="7" t="s">
        <v>47</v>
      </c>
      <c r="D18" s="7" t="s">
        <v>48</v>
      </c>
      <c r="E18" s="7">
        <f>VLOOKUP(B18,[1]Sheet1!$A:$J,10,FALSE)</f>
        <v>112.5</v>
      </c>
      <c r="F18" s="7">
        <f>VLOOKUP(B18,[1]Sheet1!$A:$K,11,FALSE)</f>
        <v>98</v>
      </c>
      <c r="G18" s="6">
        <f>VLOOKUP(B18,[1]Sheet1!$A:$L,12,FALSE)</f>
        <v>210.5</v>
      </c>
      <c r="H18" s="8">
        <f t="shared" si="1"/>
        <v>70.1666666666667</v>
      </c>
      <c r="I18" s="8">
        <f t="shared" si="2"/>
        <v>42.1</v>
      </c>
      <c r="J18" s="14">
        <v>80.2</v>
      </c>
      <c r="K18" s="15">
        <f t="shared" si="5"/>
        <v>32.08</v>
      </c>
      <c r="L18" s="15">
        <f t="shared" si="6"/>
        <v>74.18</v>
      </c>
      <c r="M18" s="16" t="s">
        <v>19</v>
      </c>
      <c r="N18" s="17" t="s">
        <v>20</v>
      </c>
      <c r="O18" s="18"/>
    </row>
    <row r="19" ht="15.75" spans="1:15">
      <c r="A19" s="5">
        <f t="shared" si="0"/>
        <v>16</v>
      </c>
      <c r="B19" s="6" t="s">
        <v>49</v>
      </c>
      <c r="C19" s="7" t="s">
        <v>47</v>
      </c>
      <c r="D19" s="7" t="s">
        <v>48</v>
      </c>
      <c r="E19" s="7">
        <f>VLOOKUP(B19,[1]Sheet1!$A:$J,10,FALSE)</f>
        <v>109.5</v>
      </c>
      <c r="F19" s="7">
        <f>VLOOKUP(B19,[1]Sheet1!$A:$K,11,FALSE)</f>
        <v>99</v>
      </c>
      <c r="G19" s="6">
        <f>VLOOKUP(B19,[1]Sheet1!$A:$L,12,FALSE)</f>
        <v>208.5</v>
      </c>
      <c r="H19" s="8">
        <f t="shared" si="1"/>
        <v>69.5</v>
      </c>
      <c r="I19" s="8">
        <f t="shared" si="2"/>
        <v>41.7</v>
      </c>
      <c r="J19" s="14">
        <v>75.2</v>
      </c>
      <c r="K19" s="15">
        <f t="shared" si="5"/>
        <v>30.08</v>
      </c>
      <c r="L19" s="15">
        <f t="shared" si="6"/>
        <v>71.78</v>
      </c>
      <c r="M19" s="16" t="s">
        <v>22</v>
      </c>
      <c r="N19" s="10"/>
      <c r="O19" s="18"/>
    </row>
    <row r="20" ht="15.75" spans="1:15">
      <c r="A20" s="5">
        <f t="shared" si="0"/>
        <v>17</v>
      </c>
      <c r="B20" s="6" t="s">
        <v>50</v>
      </c>
      <c r="C20" s="7" t="s">
        <v>47</v>
      </c>
      <c r="D20" s="7" t="s">
        <v>48</v>
      </c>
      <c r="E20" s="7">
        <f>VLOOKUP(B20,[1]Sheet1!$A:$J,10,FALSE)</f>
        <v>105</v>
      </c>
      <c r="F20" s="7">
        <f>VLOOKUP(B20,[1]Sheet1!$A:$K,11,FALSE)</f>
        <v>99.5</v>
      </c>
      <c r="G20" s="6">
        <f>VLOOKUP(B20,[1]Sheet1!$A:$L,12,FALSE)</f>
        <v>204.5</v>
      </c>
      <c r="H20" s="8">
        <f t="shared" si="1"/>
        <v>68.1666666666667</v>
      </c>
      <c r="I20" s="8">
        <f t="shared" si="2"/>
        <v>40.9</v>
      </c>
      <c r="J20" s="14">
        <v>76.2</v>
      </c>
      <c r="K20" s="15">
        <f t="shared" si="5"/>
        <v>30.48</v>
      </c>
      <c r="L20" s="15">
        <f t="shared" si="6"/>
        <v>71.38</v>
      </c>
      <c r="M20" s="16" t="s">
        <v>24</v>
      </c>
      <c r="N20" s="10"/>
      <c r="O20" s="18"/>
    </row>
    <row r="21" ht="15.75" spans="1:15">
      <c r="A21" s="5">
        <f t="shared" si="0"/>
        <v>18</v>
      </c>
      <c r="B21" s="6" t="s">
        <v>51</v>
      </c>
      <c r="C21" s="7" t="s">
        <v>52</v>
      </c>
      <c r="D21" s="7" t="s">
        <v>53</v>
      </c>
      <c r="E21" s="7">
        <f>VLOOKUP(B21,[1]Sheet1!$A:$J,10,FALSE)</f>
        <v>116</v>
      </c>
      <c r="F21" s="7">
        <f>VLOOKUP(B21,[1]Sheet1!$A:$K,11,FALSE)</f>
        <v>105</v>
      </c>
      <c r="G21" s="6">
        <f>VLOOKUP(B21,[1]Sheet1!$A:$L,12,FALSE)</f>
        <v>221</v>
      </c>
      <c r="H21" s="8">
        <f t="shared" si="1"/>
        <v>73.6666666666667</v>
      </c>
      <c r="I21" s="8">
        <f t="shared" si="2"/>
        <v>44.2</v>
      </c>
      <c r="J21" s="14">
        <v>83.4</v>
      </c>
      <c r="K21" s="15">
        <f t="shared" si="5"/>
        <v>33.36</v>
      </c>
      <c r="L21" s="15">
        <f t="shared" si="6"/>
        <v>77.56</v>
      </c>
      <c r="M21" s="16" t="s">
        <v>19</v>
      </c>
      <c r="N21" s="17" t="s">
        <v>20</v>
      </c>
      <c r="O21" s="18"/>
    </row>
    <row r="22" ht="15.75" spans="1:15">
      <c r="A22" s="5">
        <f t="shared" si="0"/>
        <v>19</v>
      </c>
      <c r="B22" s="6" t="s">
        <v>54</v>
      </c>
      <c r="C22" s="7" t="s">
        <v>52</v>
      </c>
      <c r="D22" s="7" t="s">
        <v>53</v>
      </c>
      <c r="E22" s="7">
        <f>VLOOKUP(B22,[1]Sheet1!$A:$J,10,FALSE)</f>
        <v>119.5</v>
      </c>
      <c r="F22" s="7">
        <f>VLOOKUP(B22,[1]Sheet1!$A:$K,11,FALSE)</f>
        <v>100</v>
      </c>
      <c r="G22" s="6">
        <f>VLOOKUP(B22,[1]Sheet1!$A:$L,12,FALSE)</f>
        <v>219.5</v>
      </c>
      <c r="H22" s="8">
        <f t="shared" si="1"/>
        <v>73.1666666666667</v>
      </c>
      <c r="I22" s="8">
        <f t="shared" si="2"/>
        <v>43.9</v>
      </c>
      <c r="J22" s="14">
        <v>82.8</v>
      </c>
      <c r="K22" s="15">
        <f t="shared" si="5"/>
        <v>33.12</v>
      </c>
      <c r="L22" s="15">
        <f t="shared" si="6"/>
        <v>77.02</v>
      </c>
      <c r="M22" s="16" t="s">
        <v>22</v>
      </c>
      <c r="N22" s="10"/>
      <c r="O22" s="18"/>
    </row>
    <row r="23" ht="15.75" spans="1:15">
      <c r="A23" s="5">
        <f t="shared" si="0"/>
        <v>20</v>
      </c>
      <c r="B23" s="6" t="s">
        <v>55</v>
      </c>
      <c r="C23" s="7" t="s">
        <v>52</v>
      </c>
      <c r="D23" s="7" t="s">
        <v>53</v>
      </c>
      <c r="E23" s="7">
        <f>VLOOKUP(B23,[1]Sheet1!$A:$J,10,FALSE)</f>
        <v>117</v>
      </c>
      <c r="F23" s="7">
        <f>VLOOKUP(B23,[1]Sheet1!$A:$K,11,FALSE)</f>
        <v>97</v>
      </c>
      <c r="G23" s="6">
        <f>VLOOKUP(B23,[1]Sheet1!$A:$L,12,FALSE)</f>
        <v>214</v>
      </c>
      <c r="H23" s="8">
        <f t="shared" si="1"/>
        <v>71.3333333333333</v>
      </c>
      <c r="I23" s="8">
        <f t="shared" si="2"/>
        <v>42.8</v>
      </c>
      <c r="J23" s="19" t="s">
        <v>40</v>
      </c>
      <c r="K23" s="15" t="s">
        <v>40</v>
      </c>
      <c r="L23" s="15" t="s">
        <v>40</v>
      </c>
      <c r="M23" s="15" t="s">
        <v>40</v>
      </c>
      <c r="N23" s="10"/>
      <c r="O23" s="18"/>
    </row>
    <row r="24" ht="15.75" spans="1:15">
      <c r="A24" s="5">
        <f t="shared" si="0"/>
        <v>21</v>
      </c>
      <c r="B24" s="9" t="s">
        <v>56</v>
      </c>
      <c r="C24" s="10" t="s">
        <v>52</v>
      </c>
      <c r="D24" s="10" t="s">
        <v>57</v>
      </c>
      <c r="E24" s="7">
        <f>VLOOKUP(B24,[1]Sheet1!$A:$J,10,FALSE)</f>
        <v>114</v>
      </c>
      <c r="F24" s="7">
        <f>VLOOKUP(B24,[1]Sheet1!$A:$K,11,FALSE)</f>
        <v>110</v>
      </c>
      <c r="G24" s="6">
        <f>VLOOKUP(B24,[1]Sheet1!$A:$L,12,FALSE)</f>
        <v>224</v>
      </c>
      <c r="H24" s="8">
        <f t="shared" si="1"/>
        <v>74.6666666666667</v>
      </c>
      <c r="I24" s="8">
        <f t="shared" si="2"/>
        <v>44.8</v>
      </c>
      <c r="J24" s="14">
        <v>79.8</v>
      </c>
      <c r="K24" s="15">
        <f t="shared" ref="K24:K27" si="7">J24*0.4</f>
        <v>31.92</v>
      </c>
      <c r="L24" s="15">
        <f t="shared" ref="L24:L27" si="8">I24+K24</f>
        <v>76.72</v>
      </c>
      <c r="M24" s="16" t="s">
        <v>19</v>
      </c>
      <c r="N24" s="17" t="s">
        <v>20</v>
      </c>
      <c r="O24" s="18"/>
    </row>
    <row r="25" ht="15.75" spans="1:15">
      <c r="A25" s="5">
        <f t="shared" si="0"/>
        <v>22</v>
      </c>
      <c r="B25" s="6" t="s">
        <v>58</v>
      </c>
      <c r="C25" s="7" t="s">
        <v>52</v>
      </c>
      <c r="D25" s="7" t="s">
        <v>57</v>
      </c>
      <c r="E25" s="7">
        <f>VLOOKUP(B25,[1]Sheet1!$A:$J,10,FALSE)</f>
        <v>99.5</v>
      </c>
      <c r="F25" s="7">
        <f>VLOOKUP(B25,[1]Sheet1!$A:$K,11,FALSE)</f>
        <v>113.5</v>
      </c>
      <c r="G25" s="6">
        <f>VLOOKUP(B25,[1]Sheet1!$A:$L,12,FALSE)</f>
        <v>213</v>
      </c>
      <c r="H25" s="8">
        <f t="shared" si="1"/>
        <v>71</v>
      </c>
      <c r="I25" s="8">
        <f t="shared" si="2"/>
        <v>42.6</v>
      </c>
      <c r="J25" s="14">
        <v>79.8</v>
      </c>
      <c r="K25" s="15">
        <f t="shared" si="7"/>
        <v>31.92</v>
      </c>
      <c r="L25" s="15">
        <f t="shared" si="8"/>
        <v>74.52</v>
      </c>
      <c r="M25" s="16" t="s">
        <v>22</v>
      </c>
      <c r="N25" s="10"/>
      <c r="O25" s="18"/>
    </row>
    <row r="26" ht="15.75" spans="1:15">
      <c r="A26" s="5">
        <f t="shared" si="0"/>
        <v>23</v>
      </c>
      <c r="B26" s="6" t="s">
        <v>59</v>
      </c>
      <c r="C26" s="7" t="s">
        <v>52</v>
      </c>
      <c r="D26" s="7" t="s">
        <v>57</v>
      </c>
      <c r="E26" s="7">
        <f>VLOOKUP(B26,[1]Sheet1!$A:$J,10,FALSE)</f>
        <v>116.5</v>
      </c>
      <c r="F26" s="7">
        <f>VLOOKUP(B26,[1]Sheet1!$A:$K,11,FALSE)</f>
        <v>95</v>
      </c>
      <c r="G26" s="6">
        <f>VLOOKUP(B26,[1]Sheet1!$A:$L,12,FALSE)</f>
        <v>211.5</v>
      </c>
      <c r="H26" s="8">
        <f t="shared" si="1"/>
        <v>70.5</v>
      </c>
      <c r="I26" s="8">
        <f t="shared" si="2"/>
        <v>42.3</v>
      </c>
      <c r="J26" s="19" t="s">
        <v>40</v>
      </c>
      <c r="K26" s="15" t="s">
        <v>40</v>
      </c>
      <c r="L26" s="15" t="s">
        <v>40</v>
      </c>
      <c r="M26" s="15" t="s">
        <v>40</v>
      </c>
      <c r="N26" s="10"/>
      <c r="O26" s="18"/>
    </row>
    <row r="27" ht="15.75" spans="1:15">
      <c r="A27" s="5">
        <f t="shared" si="0"/>
        <v>24</v>
      </c>
      <c r="B27" s="6" t="s">
        <v>60</v>
      </c>
      <c r="C27" s="7" t="s">
        <v>61</v>
      </c>
      <c r="D27" s="7" t="s">
        <v>62</v>
      </c>
      <c r="E27" s="7">
        <f>VLOOKUP(B27,[1]Sheet1!$A:$J,10,FALSE)</f>
        <v>128</v>
      </c>
      <c r="F27" s="7">
        <f>VLOOKUP(B27,[1]Sheet1!$A:$K,11,FALSE)</f>
        <v>101</v>
      </c>
      <c r="G27" s="6">
        <f>VLOOKUP(B27,[1]Sheet1!$A:$L,12,FALSE)</f>
        <v>229</v>
      </c>
      <c r="H27" s="8">
        <f t="shared" si="1"/>
        <v>76.3333333333333</v>
      </c>
      <c r="I27" s="8">
        <f t="shared" si="2"/>
        <v>45.8</v>
      </c>
      <c r="J27" s="20">
        <v>83.6</v>
      </c>
      <c r="K27" s="15">
        <f t="shared" si="7"/>
        <v>33.44</v>
      </c>
      <c r="L27" s="15">
        <f t="shared" si="8"/>
        <v>79.24</v>
      </c>
      <c r="M27" s="16" t="s">
        <v>19</v>
      </c>
      <c r="N27" s="17" t="s">
        <v>20</v>
      </c>
      <c r="O27" s="18"/>
    </row>
    <row r="28" ht="15.75" spans="1:15">
      <c r="A28" s="5">
        <f t="shared" si="0"/>
        <v>25</v>
      </c>
      <c r="B28" s="9" t="s">
        <v>63</v>
      </c>
      <c r="C28" s="10" t="s">
        <v>61</v>
      </c>
      <c r="D28" s="10" t="s">
        <v>62</v>
      </c>
      <c r="E28" s="7">
        <f>VLOOKUP(B28,[1]Sheet1!$A:$J,10,FALSE)</f>
        <v>103.5</v>
      </c>
      <c r="F28" s="7">
        <f>VLOOKUP(B28,[1]Sheet1!$A:$K,11,FALSE)</f>
        <v>106</v>
      </c>
      <c r="G28" s="6">
        <f>VLOOKUP(B28,[1]Sheet1!$A:$L,12,FALSE)</f>
        <v>209.5</v>
      </c>
      <c r="H28" s="8">
        <f t="shared" si="1"/>
        <v>69.8333333333333</v>
      </c>
      <c r="I28" s="8">
        <f t="shared" si="2"/>
        <v>41.9</v>
      </c>
      <c r="J28" s="21" t="s">
        <v>40</v>
      </c>
      <c r="K28" s="15" t="s">
        <v>40</v>
      </c>
      <c r="L28" s="15" t="s">
        <v>40</v>
      </c>
      <c r="M28" s="15" t="s">
        <v>40</v>
      </c>
      <c r="N28" s="10"/>
      <c r="O28" s="18"/>
    </row>
    <row r="29" ht="15.75" spans="1:15">
      <c r="A29" s="5">
        <f t="shared" si="0"/>
        <v>26</v>
      </c>
      <c r="B29" s="9" t="s">
        <v>64</v>
      </c>
      <c r="C29" s="10" t="s">
        <v>61</v>
      </c>
      <c r="D29" s="10" t="s">
        <v>62</v>
      </c>
      <c r="E29" s="7">
        <f>VLOOKUP(B29,[1]Sheet1!$A:$J,10,FALSE)</f>
        <v>100</v>
      </c>
      <c r="F29" s="7">
        <f>VLOOKUP(B29,[1]Sheet1!$A:$K,11,FALSE)</f>
        <v>109</v>
      </c>
      <c r="G29" s="6">
        <f>VLOOKUP(B29,[1]Sheet1!$A:$L,12,FALSE)</f>
        <v>209</v>
      </c>
      <c r="H29" s="8">
        <f t="shared" si="1"/>
        <v>69.6666666666667</v>
      </c>
      <c r="I29" s="8">
        <f t="shared" si="2"/>
        <v>41.8</v>
      </c>
      <c r="J29" s="21" t="s">
        <v>40</v>
      </c>
      <c r="K29" s="15" t="s">
        <v>40</v>
      </c>
      <c r="L29" s="15" t="s">
        <v>40</v>
      </c>
      <c r="M29" s="15" t="s">
        <v>40</v>
      </c>
      <c r="N29" s="10"/>
      <c r="O29" s="18"/>
    </row>
    <row r="30" ht="15.75" spans="1:15">
      <c r="A30" s="5">
        <f t="shared" si="0"/>
        <v>27</v>
      </c>
      <c r="B30" s="9" t="s">
        <v>65</v>
      </c>
      <c r="C30" s="10" t="s">
        <v>66</v>
      </c>
      <c r="D30" s="10" t="s">
        <v>67</v>
      </c>
      <c r="E30" s="7">
        <f>VLOOKUP(B30,[1]Sheet1!$A:$J,10,FALSE)</f>
        <v>97</v>
      </c>
      <c r="F30" s="7">
        <f>VLOOKUP(B30,[1]Sheet1!$A:$K,11,FALSE)</f>
        <v>100.5</v>
      </c>
      <c r="G30" s="6">
        <f>VLOOKUP(B30,[1]Sheet1!$A:$L,12,FALSE)</f>
        <v>197.5</v>
      </c>
      <c r="H30" s="8">
        <f t="shared" si="1"/>
        <v>65.8333333333333</v>
      </c>
      <c r="I30" s="8">
        <f t="shared" si="2"/>
        <v>39.5</v>
      </c>
      <c r="J30" s="20">
        <v>84.2</v>
      </c>
      <c r="K30" s="15">
        <f t="shared" ref="K30:K48" si="9">J30*0.4</f>
        <v>33.68</v>
      </c>
      <c r="L30" s="15">
        <f t="shared" ref="L30:L48" si="10">I30+K30</f>
        <v>73.18</v>
      </c>
      <c r="M30" s="16" t="s">
        <v>19</v>
      </c>
      <c r="N30" s="17" t="s">
        <v>20</v>
      </c>
      <c r="O30" s="18"/>
    </row>
    <row r="31" ht="15.75" spans="1:15">
      <c r="A31" s="5">
        <f t="shared" si="0"/>
        <v>28</v>
      </c>
      <c r="B31" s="9" t="s">
        <v>68</v>
      </c>
      <c r="C31" s="10" t="s">
        <v>66</v>
      </c>
      <c r="D31" s="10" t="s">
        <v>67</v>
      </c>
      <c r="E31" s="7">
        <f>VLOOKUP(B31,[1]Sheet1!$A:$J,10,FALSE)</f>
        <v>93</v>
      </c>
      <c r="F31" s="7">
        <f>VLOOKUP(B31,[1]Sheet1!$A:$K,11,FALSE)</f>
        <v>99</v>
      </c>
      <c r="G31" s="6">
        <f>VLOOKUP(B31,[1]Sheet1!$A:$L,12,FALSE)</f>
        <v>192</v>
      </c>
      <c r="H31" s="8">
        <f t="shared" si="1"/>
        <v>64</v>
      </c>
      <c r="I31" s="8">
        <f t="shared" si="2"/>
        <v>38.4</v>
      </c>
      <c r="J31" s="20">
        <v>80.4</v>
      </c>
      <c r="K31" s="15">
        <f t="shared" si="9"/>
        <v>32.16</v>
      </c>
      <c r="L31" s="15">
        <f t="shared" si="10"/>
        <v>70.56</v>
      </c>
      <c r="M31" s="16" t="s">
        <v>22</v>
      </c>
      <c r="N31" s="10"/>
      <c r="O31" s="18"/>
    </row>
    <row r="32" ht="15.75" spans="1:15">
      <c r="A32" s="5">
        <f t="shared" si="0"/>
        <v>29</v>
      </c>
      <c r="B32" s="9" t="s">
        <v>69</v>
      </c>
      <c r="C32" s="10" t="s">
        <v>66</v>
      </c>
      <c r="D32" s="10" t="s">
        <v>67</v>
      </c>
      <c r="E32" s="7">
        <f>VLOOKUP(B32,[1]Sheet1!$A:$J,10,FALSE)</f>
        <v>95</v>
      </c>
      <c r="F32" s="7">
        <f>VLOOKUP(B32,[1]Sheet1!$A:$K,11,FALSE)</f>
        <v>93</v>
      </c>
      <c r="G32" s="6">
        <f>VLOOKUP(B32,[1]Sheet1!$A:$L,12,FALSE)</f>
        <v>188</v>
      </c>
      <c r="H32" s="8">
        <f t="shared" si="1"/>
        <v>62.6666666666667</v>
      </c>
      <c r="I32" s="8">
        <f t="shared" si="2"/>
        <v>37.6</v>
      </c>
      <c r="J32" s="10">
        <v>82.2</v>
      </c>
      <c r="K32" s="15">
        <f t="shared" si="9"/>
        <v>32.88</v>
      </c>
      <c r="L32" s="15">
        <f t="shared" si="10"/>
        <v>70.48</v>
      </c>
      <c r="M32" s="16" t="s">
        <v>24</v>
      </c>
      <c r="N32" s="10"/>
      <c r="O32" s="18"/>
    </row>
    <row r="33" ht="15.75" spans="1:15">
      <c r="A33" s="5">
        <f t="shared" si="0"/>
        <v>30</v>
      </c>
      <c r="B33" s="9" t="s">
        <v>70</v>
      </c>
      <c r="C33" s="10" t="s">
        <v>66</v>
      </c>
      <c r="D33" s="10" t="s">
        <v>67</v>
      </c>
      <c r="E33" s="7">
        <f>VLOOKUP(B33,[1]Sheet1!$A:$J,10,FALSE)</f>
        <v>94.5</v>
      </c>
      <c r="F33" s="7">
        <f>VLOOKUP(B33,[1]Sheet1!$A:$K,11,FALSE)</f>
        <v>93.5</v>
      </c>
      <c r="G33" s="6">
        <f>VLOOKUP(B33,[1]Sheet1!$A:$L,12,FALSE)</f>
        <v>188</v>
      </c>
      <c r="H33" s="8">
        <f t="shared" si="1"/>
        <v>62.6666666666667</v>
      </c>
      <c r="I33" s="8">
        <f t="shared" si="2"/>
        <v>37.6</v>
      </c>
      <c r="J33" s="20">
        <v>78.8</v>
      </c>
      <c r="K33" s="15">
        <f t="shared" si="9"/>
        <v>31.52</v>
      </c>
      <c r="L33" s="15">
        <f t="shared" si="10"/>
        <v>69.12</v>
      </c>
      <c r="M33" s="16" t="s">
        <v>71</v>
      </c>
      <c r="N33" s="10"/>
      <c r="O33" s="18"/>
    </row>
    <row r="34" ht="15.75" spans="1:15">
      <c r="A34" s="5">
        <f t="shared" si="0"/>
        <v>31</v>
      </c>
      <c r="B34" s="7" t="s">
        <v>72</v>
      </c>
      <c r="C34" s="7" t="s">
        <v>73</v>
      </c>
      <c r="D34" s="7" t="s">
        <v>74</v>
      </c>
      <c r="E34" s="7">
        <f>VLOOKUP(B34,[1]Sheet1!$A:$J,10,FALSE)</f>
        <v>94.5</v>
      </c>
      <c r="F34" s="7">
        <f>VLOOKUP(B34,[1]Sheet1!$A:$K,11,FALSE)</f>
        <v>99.5</v>
      </c>
      <c r="G34" s="6">
        <f>VLOOKUP(B34,[1]Sheet1!$A:$L,12,FALSE)</f>
        <v>194</v>
      </c>
      <c r="H34" s="8">
        <f t="shared" si="1"/>
        <v>64.6666666666667</v>
      </c>
      <c r="I34" s="8">
        <f t="shared" si="2"/>
        <v>38.8</v>
      </c>
      <c r="J34" s="20">
        <v>79</v>
      </c>
      <c r="K34" s="15">
        <f t="shared" si="9"/>
        <v>31.6</v>
      </c>
      <c r="L34" s="15">
        <f t="shared" si="10"/>
        <v>70.4</v>
      </c>
      <c r="M34" s="16" t="s">
        <v>19</v>
      </c>
      <c r="N34" s="17" t="s">
        <v>20</v>
      </c>
      <c r="O34" s="18"/>
    </row>
    <row r="35" ht="15.75" spans="1:15">
      <c r="A35" s="5">
        <f t="shared" si="0"/>
        <v>32</v>
      </c>
      <c r="B35" s="7" t="s">
        <v>75</v>
      </c>
      <c r="C35" s="7" t="s">
        <v>73</v>
      </c>
      <c r="D35" s="7" t="s">
        <v>74</v>
      </c>
      <c r="E35" s="7">
        <f>VLOOKUP(B35,[1]Sheet1!$A:$J,10,FALSE)</f>
        <v>91.5</v>
      </c>
      <c r="F35" s="7">
        <f>VLOOKUP(B35,[1]Sheet1!$A:$K,11,FALSE)</f>
        <v>83</v>
      </c>
      <c r="G35" s="6">
        <f>VLOOKUP(B35,[1]Sheet1!$A:$L,12,FALSE)</f>
        <v>174.5</v>
      </c>
      <c r="H35" s="8">
        <f t="shared" si="1"/>
        <v>58.1666666666667</v>
      </c>
      <c r="I35" s="8">
        <f t="shared" si="2"/>
        <v>34.9</v>
      </c>
      <c r="J35" s="20">
        <v>86.2</v>
      </c>
      <c r="K35" s="15">
        <f t="shared" si="9"/>
        <v>34.48</v>
      </c>
      <c r="L35" s="15">
        <f t="shared" si="10"/>
        <v>69.38</v>
      </c>
      <c r="M35" s="16" t="s">
        <v>22</v>
      </c>
      <c r="N35" s="10"/>
      <c r="O35" s="18"/>
    </row>
    <row r="36" ht="15.75" spans="1:15">
      <c r="A36" s="5">
        <f t="shared" si="0"/>
        <v>33</v>
      </c>
      <c r="B36" s="7" t="s">
        <v>76</v>
      </c>
      <c r="C36" s="7" t="s">
        <v>73</v>
      </c>
      <c r="D36" s="7" t="s">
        <v>74</v>
      </c>
      <c r="E36" s="7">
        <f>VLOOKUP(B36,[1]Sheet1!$A:$J,10,FALSE)</f>
        <v>76</v>
      </c>
      <c r="F36" s="7">
        <f>VLOOKUP(B36,[1]Sheet1!$A:$K,11,FALSE)</f>
        <v>85.5</v>
      </c>
      <c r="G36" s="6">
        <f>VLOOKUP(B36,[1]Sheet1!$A:$L,12,FALSE)</f>
        <v>161.5</v>
      </c>
      <c r="H36" s="8">
        <f t="shared" si="1"/>
        <v>53.8333333333333</v>
      </c>
      <c r="I36" s="8">
        <f t="shared" si="2"/>
        <v>32.3</v>
      </c>
      <c r="J36" s="20">
        <v>75.4</v>
      </c>
      <c r="K36" s="15">
        <f t="shared" si="9"/>
        <v>30.16</v>
      </c>
      <c r="L36" s="15">
        <f t="shared" si="10"/>
        <v>62.46</v>
      </c>
      <c r="M36" s="16" t="s">
        <v>24</v>
      </c>
      <c r="N36" s="10"/>
      <c r="O36" s="18"/>
    </row>
    <row r="37" ht="15.75" spans="1:15">
      <c r="A37" s="5">
        <f t="shared" si="0"/>
        <v>34</v>
      </c>
      <c r="B37" s="7" t="s">
        <v>77</v>
      </c>
      <c r="C37" s="7" t="s">
        <v>73</v>
      </c>
      <c r="D37" s="7" t="s">
        <v>78</v>
      </c>
      <c r="E37" s="7">
        <f>VLOOKUP(B37,[1]Sheet1!$A:$J,10,FALSE)</f>
        <v>88.5</v>
      </c>
      <c r="F37" s="7">
        <f>VLOOKUP(B37,[1]Sheet1!$A:$K,11,FALSE)</f>
        <v>100</v>
      </c>
      <c r="G37" s="6">
        <f>VLOOKUP(B37,[1]Sheet1!$A:$L,12,FALSE)</f>
        <v>188.5</v>
      </c>
      <c r="H37" s="8">
        <f t="shared" si="1"/>
        <v>62.8333333333333</v>
      </c>
      <c r="I37" s="8">
        <f t="shared" si="2"/>
        <v>37.7</v>
      </c>
      <c r="J37" s="20">
        <v>83</v>
      </c>
      <c r="K37" s="15">
        <f t="shared" si="9"/>
        <v>33.2</v>
      </c>
      <c r="L37" s="15">
        <f t="shared" si="10"/>
        <v>70.9</v>
      </c>
      <c r="M37" s="16" t="s">
        <v>19</v>
      </c>
      <c r="N37" s="17" t="s">
        <v>20</v>
      </c>
      <c r="O37" s="18"/>
    </row>
    <row r="38" ht="15.75" spans="1:15">
      <c r="A38" s="5">
        <f t="shared" si="0"/>
        <v>35</v>
      </c>
      <c r="B38" s="7" t="s">
        <v>79</v>
      </c>
      <c r="C38" s="7" t="s">
        <v>73</v>
      </c>
      <c r="D38" s="7" t="s">
        <v>78</v>
      </c>
      <c r="E38" s="7">
        <f>VLOOKUP(B38,[1]Sheet1!$A:$J,10,FALSE)</f>
        <v>85.5</v>
      </c>
      <c r="F38" s="7">
        <f>VLOOKUP(B38,[1]Sheet1!$A:$K,11,FALSE)</f>
        <v>73.5</v>
      </c>
      <c r="G38" s="6">
        <f>VLOOKUP(B38,[1]Sheet1!$A:$L,12,FALSE)</f>
        <v>159</v>
      </c>
      <c r="H38" s="8">
        <f t="shared" si="1"/>
        <v>53</v>
      </c>
      <c r="I38" s="8">
        <f t="shared" si="2"/>
        <v>31.8</v>
      </c>
      <c r="J38" s="20">
        <v>74.6</v>
      </c>
      <c r="K38" s="15">
        <f t="shared" si="9"/>
        <v>29.84</v>
      </c>
      <c r="L38" s="15">
        <f t="shared" si="10"/>
        <v>61.64</v>
      </c>
      <c r="M38" s="16" t="s">
        <v>22</v>
      </c>
      <c r="N38" s="10"/>
      <c r="O38" s="18"/>
    </row>
    <row r="39" ht="15.75" spans="1:15">
      <c r="A39" s="5">
        <f t="shared" si="0"/>
        <v>36</v>
      </c>
      <c r="B39" s="7" t="s">
        <v>80</v>
      </c>
      <c r="C39" s="7" t="s">
        <v>73</v>
      </c>
      <c r="D39" s="7" t="s">
        <v>78</v>
      </c>
      <c r="E39" s="7">
        <f>VLOOKUP(B39,[1]Sheet1!$A:$J,10,FALSE)</f>
        <v>79</v>
      </c>
      <c r="F39" s="7">
        <f>VLOOKUP(B39,[1]Sheet1!$A:$K,11,FALSE)</f>
        <v>69.5</v>
      </c>
      <c r="G39" s="6">
        <f>VLOOKUP(B39,[1]Sheet1!$A:$L,12,FALSE)</f>
        <v>148.5</v>
      </c>
      <c r="H39" s="8">
        <f t="shared" si="1"/>
        <v>49.5</v>
      </c>
      <c r="I39" s="8">
        <f t="shared" si="2"/>
        <v>29.7</v>
      </c>
      <c r="J39" s="20">
        <v>73.8</v>
      </c>
      <c r="K39" s="15">
        <f t="shared" si="9"/>
        <v>29.52</v>
      </c>
      <c r="L39" s="15">
        <f t="shared" si="10"/>
        <v>59.22</v>
      </c>
      <c r="M39" s="16" t="s">
        <v>24</v>
      </c>
      <c r="N39" s="10"/>
      <c r="O39" s="18"/>
    </row>
    <row r="40" ht="15.75" spans="1:15">
      <c r="A40" s="5">
        <f t="shared" si="0"/>
        <v>37</v>
      </c>
      <c r="B40" s="7" t="s">
        <v>81</v>
      </c>
      <c r="C40" s="7" t="s">
        <v>82</v>
      </c>
      <c r="D40" s="7" t="s">
        <v>83</v>
      </c>
      <c r="E40" s="7">
        <f>VLOOKUP(B40,[1]Sheet1!$A:$J,10,FALSE)</f>
        <v>112.5</v>
      </c>
      <c r="F40" s="7">
        <f>VLOOKUP(B40,[1]Sheet1!$A:$K,11,FALSE)</f>
        <v>117</v>
      </c>
      <c r="G40" s="6">
        <f>VLOOKUP(B40,[1]Sheet1!$A:$L,12,FALSE)</f>
        <v>229.5</v>
      </c>
      <c r="H40" s="8">
        <f t="shared" si="1"/>
        <v>76.5</v>
      </c>
      <c r="I40" s="8">
        <f t="shared" si="2"/>
        <v>45.9</v>
      </c>
      <c r="J40" s="20">
        <v>85.8</v>
      </c>
      <c r="K40" s="15">
        <f t="shared" si="9"/>
        <v>34.32</v>
      </c>
      <c r="L40" s="15">
        <f t="shared" si="10"/>
        <v>80.22</v>
      </c>
      <c r="M40" s="16" t="s">
        <v>19</v>
      </c>
      <c r="N40" s="17" t="s">
        <v>20</v>
      </c>
      <c r="O40" s="18"/>
    </row>
    <row r="41" ht="15.75" spans="1:15">
      <c r="A41" s="5">
        <f t="shared" si="0"/>
        <v>38</v>
      </c>
      <c r="B41" s="7" t="s">
        <v>84</v>
      </c>
      <c r="C41" s="7" t="s">
        <v>82</v>
      </c>
      <c r="D41" s="7" t="s">
        <v>83</v>
      </c>
      <c r="E41" s="7">
        <f>VLOOKUP(B41,[1]Sheet1!$A:$J,10,FALSE)</f>
        <v>110.5</v>
      </c>
      <c r="F41" s="7">
        <f>VLOOKUP(B41,[1]Sheet1!$A:$K,11,FALSE)</f>
        <v>100</v>
      </c>
      <c r="G41" s="6">
        <f>VLOOKUP(B41,[1]Sheet1!$A:$L,12,FALSE)</f>
        <v>210.5</v>
      </c>
      <c r="H41" s="8">
        <f t="shared" si="1"/>
        <v>70.1666666666667</v>
      </c>
      <c r="I41" s="8">
        <f t="shared" si="2"/>
        <v>42.1</v>
      </c>
      <c r="J41" s="20">
        <v>83.8</v>
      </c>
      <c r="K41" s="15">
        <f t="shared" si="9"/>
        <v>33.52</v>
      </c>
      <c r="L41" s="15">
        <f t="shared" si="10"/>
        <v>75.62</v>
      </c>
      <c r="M41" s="16" t="s">
        <v>22</v>
      </c>
      <c r="N41" s="10"/>
      <c r="O41" s="18"/>
    </row>
    <row r="42" ht="15.75" spans="1:15">
      <c r="A42" s="5">
        <f t="shared" si="0"/>
        <v>39</v>
      </c>
      <c r="B42" s="7" t="s">
        <v>85</v>
      </c>
      <c r="C42" s="7" t="s">
        <v>82</v>
      </c>
      <c r="D42" s="7" t="s">
        <v>83</v>
      </c>
      <c r="E42" s="7">
        <f>VLOOKUP(B42,[1]Sheet1!$A:$J,10,FALSE)</f>
        <v>117.5</v>
      </c>
      <c r="F42" s="7">
        <f>VLOOKUP(B42,[1]Sheet1!$A:$K,11,FALSE)</f>
        <v>82</v>
      </c>
      <c r="G42" s="6">
        <f>VLOOKUP(B42,[1]Sheet1!$A:$L,12,FALSE)</f>
        <v>199.5</v>
      </c>
      <c r="H42" s="8">
        <f t="shared" si="1"/>
        <v>66.5</v>
      </c>
      <c r="I42" s="8">
        <f t="shared" si="2"/>
        <v>39.9</v>
      </c>
      <c r="J42" s="20">
        <v>85.2</v>
      </c>
      <c r="K42" s="15">
        <f t="shared" si="9"/>
        <v>34.08</v>
      </c>
      <c r="L42" s="15">
        <f t="shared" si="10"/>
        <v>73.98</v>
      </c>
      <c r="M42" s="16" t="s">
        <v>24</v>
      </c>
      <c r="N42" s="10"/>
      <c r="O42" s="18"/>
    </row>
    <row r="43" ht="15.75" spans="1:15">
      <c r="A43" s="5">
        <f t="shared" si="0"/>
        <v>40</v>
      </c>
      <c r="B43" s="7" t="s">
        <v>86</v>
      </c>
      <c r="C43" s="7" t="s">
        <v>82</v>
      </c>
      <c r="D43" s="7" t="s">
        <v>87</v>
      </c>
      <c r="E43" s="7">
        <f>VLOOKUP(B43,[1]Sheet1!$A:$J,10,FALSE)</f>
        <v>93</v>
      </c>
      <c r="F43" s="7">
        <f>VLOOKUP(B43,[1]Sheet1!$A:$K,11,FALSE)</f>
        <v>106</v>
      </c>
      <c r="G43" s="6">
        <f>VLOOKUP(B43,[1]Sheet1!$A:$L,12,FALSE)</f>
        <v>199</v>
      </c>
      <c r="H43" s="8">
        <f t="shared" si="1"/>
        <v>66.3333333333333</v>
      </c>
      <c r="I43" s="8">
        <f t="shared" si="2"/>
        <v>39.8</v>
      </c>
      <c r="J43" s="20">
        <v>82.2</v>
      </c>
      <c r="K43" s="15">
        <f t="shared" si="9"/>
        <v>32.88</v>
      </c>
      <c r="L43" s="15">
        <f t="shared" si="10"/>
        <v>72.68</v>
      </c>
      <c r="M43" s="16" t="s">
        <v>19</v>
      </c>
      <c r="N43" s="17" t="s">
        <v>20</v>
      </c>
      <c r="O43" s="18"/>
    </row>
    <row r="44" ht="15.75" spans="1:15">
      <c r="A44" s="5">
        <f t="shared" si="0"/>
        <v>41</v>
      </c>
      <c r="B44" s="7" t="s">
        <v>88</v>
      </c>
      <c r="C44" s="7" t="s">
        <v>82</v>
      </c>
      <c r="D44" s="7" t="s">
        <v>87</v>
      </c>
      <c r="E44" s="7">
        <f>VLOOKUP(B44,[1]Sheet1!$A:$J,10,FALSE)</f>
        <v>116</v>
      </c>
      <c r="F44" s="7">
        <f>VLOOKUP(B44,[1]Sheet1!$A:$K,11,FALSE)</f>
        <v>68</v>
      </c>
      <c r="G44" s="6">
        <f>VLOOKUP(B44,[1]Sheet1!$A:$L,12,FALSE)</f>
        <v>184</v>
      </c>
      <c r="H44" s="8">
        <f t="shared" si="1"/>
        <v>61.3333333333333</v>
      </c>
      <c r="I44" s="8">
        <f t="shared" si="2"/>
        <v>36.8</v>
      </c>
      <c r="J44" s="20">
        <v>82.4</v>
      </c>
      <c r="K44" s="15">
        <f t="shared" si="9"/>
        <v>32.96</v>
      </c>
      <c r="L44" s="15">
        <f t="shared" si="10"/>
        <v>69.76</v>
      </c>
      <c r="M44" s="16" t="s">
        <v>22</v>
      </c>
      <c r="N44" s="10"/>
      <c r="O44" s="18"/>
    </row>
    <row r="45" ht="15.75" spans="1:15">
      <c r="A45" s="5">
        <f t="shared" si="0"/>
        <v>42</v>
      </c>
      <c r="B45" s="7" t="s">
        <v>89</v>
      </c>
      <c r="C45" s="7" t="s">
        <v>82</v>
      </c>
      <c r="D45" s="7" t="s">
        <v>87</v>
      </c>
      <c r="E45" s="7">
        <f>VLOOKUP(B45,[1]Sheet1!$A:$J,10,FALSE)</f>
        <v>105</v>
      </c>
      <c r="F45" s="7">
        <f>VLOOKUP(B45,[1]Sheet1!$A:$K,11,FALSE)</f>
        <v>87</v>
      </c>
      <c r="G45" s="6">
        <f>VLOOKUP(B45,[1]Sheet1!$A:$L,12,FALSE)</f>
        <v>192</v>
      </c>
      <c r="H45" s="8">
        <f t="shared" si="1"/>
        <v>64</v>
      </c>
      <c r="I45" s="8">
        <f t="shared" si="2"/>
        <v>38.4</v>
      </c>
      <c r="J45" s="20">
        <v>76.2</v>
      </c>
      <c r="K45" s="15">
        <f t="shared" si="9"/>
        <v>30.48</v>
      </c>
      <c r="L45" s="15">
        <f t="shared" si="10"/>
        <v>68.88</v>
      </c>
      <c r="M45" s="16" t="s">
        <v>24</v>
      </c>
      <c r="N45" s="10"/>
      <c r="O45" s="18"/>
    </row>
    <row r="46" ht="15.75" spans="1:15">
      <c r="A46" s="5">
        <f t="shared" si="0"/>
        <v>43</v>
      </c>
      <c r="B46" s="7" t="s">
        <v>90</v>
      </c>
      <c r="C46" s="7" t="s">
        <v>91</v>
      </c>
      <c r="D46" s="11">
        <v>20105051201</v>
      </c>
      <c r="E46" s="7">
        <f>VLOOKUP(B46,[1]Sheet1!$A:$J,10,FALSE)</f>
        <v>59</v>
      </c>
      <c r="F46" s="7">
        <f>VLOOKUP(B46,[1]Sheet1!$A:$K,11,FALSE)</f>
        <v>54</v>
      </c>
      <c r="G46" s="6">
        <f>VLOOKUP(B46,[1]Sheet1!$A:$L,12,FALSE)</f>
        <v>113</v>
      </c>
      <c r="H46" s="8">
        <f t="shared" si="1"/>
        <v>37.6666666666667</v>
      </c>
      <c r="I46" s="8">
        <f t="shared" si="2"/>
        <v>22.6</v>
      </c>
      <c r="J46" s="20">
        <v>75.2</v>
      </c>
      <c r="K46" s="15">
        <f t="shared" si="9"/>
        <v>30.08</v>
      </c>
      <c r="L46" s="15">
        <f t="shared" si="10"/>
        <v>52.68</v>
      </c>
      <c r="M46" s="16" t="s">
        <v>19</v>
      </c>
      <c r="N46" s="17" t="s">
        <v>20</v>
      </c>
      <c r="O46" s="18"/>
    </row>
    <row r="47" ht="15.75" spans="1:15">
      <c r="A47" s="5">
        <f t="shared" si="0"/>
        <v>44</v>
      </c>
      <c r="B47" s="7" t="s">
        <v>92</v>
      </c>
      <c r="C47" s="7" t="s">
        <v>91</v>
      </c>
      <c r="D47" s="7" t="s">
        <v>93</v>
      </c>
      <c r="E47" s="7">
        <f>VLOOKUP(B47,[1]Sheet1!$A:$J,10,FALSE)</f>
        <v>82</v>
      </c>
      <c r="F47" s="7">
        <f>VLOOKUP(B47,[1]Sheet1!$A:$K,11,FALSE)</f>
        <v>67.5</v>
      </c>
      <c r="G47" s="6">
        <f>VLOOKUP(B47,[1]Sheet1!$A:$L,12,FALSE)</f>
        <v>149.5</v>
      </c>
      <c r="H47" s="8">
        <f t="shared" si="1"/>
        <v>49.8333333333333</v>
      </c>
      <c r="I47" s="8">
        <f t="shared" si="2"/>
        <v>29.9</v>
      </c>
      <c r="J47" s="20">
        <v>76.4</v>
      </c>
      <c r="K47" s="15">
        <f t="shared" si="9"/>
        <v>30.56</v>
      </c>
      <c r="L47" s="15">
        <f t="shared" si="10"/>
        <v>60.46</v>
      </c>
      <c r="M47" s="16" t="s">
        <v>19</v>
      </c>
      <c r="N47" s="17" t="s">
        <v>20</v>
      </c>
      <c r="O47" s="18"/>
    </row>
    <row r="48" ht="15.75" spans="1:15">
      <c r="A48" s="5">
        <f t="shared" si="0"/>
        <v>45</v>
      </c>
      <c r="B48" s="7" t="s">
        <v>94</v>
      </c>
      <c r="C48" s="7" t="s">
        <v>91</v>
      </c>
      <c r="D48" s="7" t="s">
        <v>93</v>
      </c>
      <c r="E48" s="7">
        <f>VLOOKUP(B48,[1]Sheet1!$A:$J,10,FALSE)</f>
        <v>50.5</v>
      </c>
      <c r="F48" s="7">
        <f>VLOOKUP(B48,[1]Sheet1!$A:$K,11,FALSE)</f>
        <v>55.5</v>
      </c>
      <c r="G48" s="6">
        <f>VLOOKUP(B48,[1]Sheet1!$A:$L,12,FALSE)</f>
        <v>106</v>
      </c>
      <c r="H48" s="8">
        <f t="shared" si="1"/>
        <v>35.3333333333333</v>
      </c>
      <c r="I48" s="8">
        <f t="shared" si="2"/>
        <v>21.2</v>
      </c>
      <c r="J48" s="20">
        <v>72.4</v>
      </c>
      <c r="K48" s="15">
        <f t="shared" si="9"/>
        <v>28.96</v>
      </c>
      <c r="L48" s="15">
        <f t="shared" si="10"/>
        <v>50.16</v>
      </c>
      <c r="M48" s="16" t="s">
        <v>22</v>
      </c>
      <c r="N48" s="10"/>
      <c r="O48" s="18"/>
    </row>
    <row r="49" ht="15.75" spans="1:15">
      <c r="A49" s="5">
        <f t="shared" si="0"/>
        <v>46</v>
      </c>
      <c r="B49" s="7" t="s">
        <v>95</v>
      </c>
      <c r="C49" s="7" t="s">
        <v>91</v>
      </c>
      <c r="D49" s="7" t="s">
        <v>93</v>
      </c>
      <c r="E49" s="7">
        <f>VLOOKUP(B49,[1]Sheet1!$A:$J,10,FALSE)</f>
        <v>70</v>
      </c>
      <c r="F49" s="7">
        <f>VLOOKUP(B49,[1]Sheet1!$A:$K,11,FALSE)</f>
        <v>41</v>
      </c>
      <c r="G49" s="6">
        <f>VLOOKUP(B49,[1]Sheet1!$A:$L,12,FALSE)</f>
        <v>111</v>
      </c>
      <c r="H49" s="8">
        <f t="shared" si="1"/>
        <v>37</v>
      </c>
      <c r="I49" s="8">
        <f t="shared" si="2"/>
        <v>22.2</v>
      </c>
      <c r="J49" s="21" t="s">
        <v>40</v>
      </c>
      <c r="K49" s="15" t="s">
        <v>40</v>
      </c>
      <c r="L49" s="15" t="s">
        <v>40</v>
      </c>
      <c r="M49" s="15" t="s">
        <v>40</v>
      </c>
      <c r="N49" s="10"/>
      <c r="O49" s="18"/>
    </row>
    <row r="50" ht="15.75" spans="1:15">
      <c r="A50" s="5">
        <f t="shared" si="0"/>
        <v>47</v>
      </c>
      <c r="B50" s="7" t="s">
        <v>96</v>
      </c>
      <c r="C50" s="7" t="s">
        <v>97</v>
      </c>
      <c r="D50" s="7" t="s">
        <v>98</v>
      </c>
      <c r="E50" s="7">
        <f>VLOOKUP(B50,[1]Sheet1!$A:$J,10,FALSE)</f>
        <v>102.5</v>
      </c>
      <c r="F50" s="7">
        <f>VLOOKUP(B50,[1]Sheet1!$A:$K,11,FALSE)</f>
        <v>92</v>
      </c>
      <c r="G50" s="6">
        <f>VLOOKUP(B50,[1]Sheet1!$A:$L,12,FALSE)</f>
        <v>194.5</v>
      </c>
      <c r="H50" s="8">
        <f t="shared" si="1"/>
        <v>64.8333333333333</v>
      </c>
      <c r="I50" s="8">
        <f t="shared" si="2"/>
        <v>38.9</v>
      </c>
      <c r="J50" s="20">
        <v>77.4</v>
      </c>
      <c r="K50" s="15">
        <f t="shared" ref="K50:K56" si="11">J50*0.4</f>
        <v>30.96</v>
      </c>
      <c r="L50" s="15">
        <f t="shared" ref="L50:L56" si="12">I50+K50</f>
        <v>69.86</v>
      </c>
      <c r="M50" s="16" t="s">
        <v>19</v>
      </c>
      <c r="N50" s="17" t="s">
        <v>20</v>
      </c>
      <c r="O50" s="18"/>
    </row>
    <row r="51" ht="15.75" spans="1:15">
      <c r="A51" s="5">
        <f t="shared" si="0"/>
        <v>48</v>
      </c>
      <c r="B51" s="12" t="s">
        <v>99</v>
      </c>
      <c r="C51" s="12" t="s">
        <v>97</v>
      </c>
      <c r="D51" s="12" t="s">
        <v>98</v>
      </c>
      <c r="E51" s="7">
        <f>VLOOKUP(B51,[1]Sheet1!$A:$J,10,FALSE)</f>
        <v>89</v>
      </c>
      <c r="F51" s="7">
        <f>VLOOKUP(B51,[1]Sheet1!$A:$K,11,FALSE)</f>
        <v>86</v>
      </c>
      <c r="G51" s="6">
        <f>VLOOKUP(B51,[1]Sheet1!$A:$L,12,FALSE)</f>
        <v>175</v>
      </c>
      <c r="H51" s="8">
        <f t="shared" si="1"/>
        <v>58.3333333333333</v>
      </c>
      <c r="I51" s="8">
        <f t="shared" si="2"/>
        <v>35</v>
      </c>
      <c r="J51" s="20">
        <v>71.4</v>
      </c>
      <c r="K51" s="15">
        <f t="shared" si="11"/>
        <v>28.56</v>
      </c>
      <c r="L51" s="15">
        <f t="shared" si="12"/>
        <v>63.56</v>
      </c>
      <c r="M51" s="16" t="s">
        <v>22</v>
      </c>
      <c r="N51" s="10"/>
      <c r="O51" s="18"/>
    </row>
    <row r="52" ht="15.75" spans="1:15">
      <c r="A52" s="5">
        <f t="shared" si="0"/>
        <v>49</v>
      </c>
      <c r="B52" s="7" t="s">
        <v>100</v>
      </c>
      <c r="C52" s="7" t="s">
        <v>97</v>
      </c>
      <c r="D52" s="7" t="s">
        <v>98</v>
      </c>
      <c r="E52" s="7">
        <f>VLOOKUP(B52,[1]Sheet1!$A:$J,10,FALSE)</f>
        <v>96</v>
      </c>
      <c r="F52" s="7">
        <f>VLOOKUP(B52,[1]Sheet1!$A:$K,11,FALSE)</f>
        <v>89</v>
      </c>
      <c r="G52" s="6">
        <f>VLOOKUP(B52,[1]Sheet1!$A:$L,12,FALSE)</f>
        <v>185</v>
      </c>
      <c r="H52" s="8">
        <f t="shared" si="1"/>
        <v>61.6666666666667</v>
      </c>
      <c r="I52" s="8">
        <f t="shared" si="2"/>
        <v>37</v>
      </c>
      <c r="J52" s="21" t="s">
        <v>40</v>
      </c>
      <c r="K52" s="15" t="s">
        <v>40</v>
      </c>
      <c r="L52" s="15" t="s">
        <v>40</v>
      </c>
      <c r="M52" s="15" t="s">
        <v>40</v>
      </c>
      <c r="N52" s="10"/>
      <c r="O52" s="18"/>
    </row>
    <row r="53" ht="15.75" spans="1:15">
      <c r="A53" s="5">
        <f t="shared" si="0"/>
        <v>50</v>
      </c>
      <c r="B53" s="12" t="s">
        <v>101</v>
      </c>
      <c r="C53" s="12" t="s">
        <v>97</v>
      </c>
      <c r="D53" s="12" t="s">
        <v>102</v>
      </c>
      <c r="E53" s="7">
        <f>VLOOKUP(B53,[1]Sheet1!$A:$J,10,FALSE)</f>
        <v>63</v>
      </c>
      <c r="F53" s="7">
        <f>VLOOKUP(B53,[1]Sheet1!$A:$K,11,FALSE)</f>
        <v>90.5</v>
      </c>
      <c r="G53" s="6">
        <f>VLOOKUP(B53,[1]Sheet1!$A:$L,12,FALSE)</f>
        <v>153.5</v>
      </c>
      <c r="H53" s="8">
        <f t="shared" si="1"/>
        <v>51.1666666666667</v>
      </c>
      <c r="I53" s="8">
        <f t="shared" si="2"/>
        <v>30.7</v>
      </c>
      <c r="J53" s="20">
        <v>80.6</v>
      </c>
      <c r="K53" s="15">
        <f t="shared" si="11"/>
        <v>32.24</v>
      </c>
      <c r="L53" s="15">
        <f t="shared" si="12"/>
        <v>62.94</v>
      </c>
      <c r="M53" s="16" t="s">
        <v>19</v>
      </c>
      <c r="N53" s="17" t="s">
        <v>20</v>
      </c>
      <c r="O53" s="18"/>
    </row>
    <row r="54" ht="15.75" spans="1:15">
      <c r="A54" s="5">
        <f t="shared" si="0"/>
        <v>51</v>
      </c>
      <c r="B54" s="12" t="s">
        <v>103</v>
      </c>
      <c r="C54" s="12" t="s">
        <v>97</v>
      </c>
      <c r="D54" s="12" t="s">
        <v>102</v>
      </c>
      <c r="E54" s="7">
        <f>VLOOKUP(B54,[1]Sheet1!$A:$J,10,FALSE)</f>
        <v>72.5</v>
      </c>
      <c r="F54" s="7">
        <f>VLOOKUP(B54,[1]Sheet1!$A:$K,11,FALSE)</f>
        <v>72</v>
      </c>
      <c r="G54" s="6">
        <f>VLOOKUP(B54,[1]Sheet1!$A:$L,12,FALSE)</f>
        <v>144.5</v>
      </c>
      <c r="H54" s="8">
        <f t="shared" si="1"/>
        <v>48.1666666666667</v>
      </c>
      <c r="I54" s="8">
        <f t="shared" si="2"/>
        <v>28.9</v>
      </c>
      <c r="J54" s="20">
        <v>70.2</v>
      </c>
      <c r="K54" s="15">
        <f t="shared" si="11"/>
        <v>28.08</v>
      </c>
      <c r="L54" s="15">
        <f t="shared" si="12"/>
        <v>56.98</v>
      </c>
      <c r="M54" s="16" t="s">
        <v>22</v>
      </c>
      <c r="N54" s="10"/>
      <c r="O54" s="18"/>
    </row>
    <row r="55" ht="15.75" spans="1:15">
      <c r="A55" s="5">
        <f t="shared" si="0"/>
        <v>52</v>
      </c>
      <c r="B55" s="7" t="s">
        <v>104</v>
      </c>
      <c r="C55" s="7" t="s">
        <v>97</v>
      </c>
      <c r="D55" s="7" t="s">
        <v>102</v>
      </c>
      <c r="E55" s="7">
        <f>VLOOKUP(B55,[1]Sheet1!$A:$J,10,FALSE)</f>
        <v>60</v>
      </c>
      <c r="F55" s="7">
        <f>VLOOKUP(B55,[1]Sheet1!$A:$K,11,FALSE)</f>
        <v>74</v>
      </c>
      <c r="G55" s="6">
        <f>VLOOKUP(B55,[1]Sheet1!$A:$L,12,FALSE)</f>
        <v>134</v>
      </c>
      <c r="H55" s="8">
        <f t="shared" si="1"/>
        <v>44.6666666666667</v>
      </c>
      <c r="I55" s="8">
        <f t="shared" si="2"/>
        <v>26.8</v>
      </c>
      <c r="J55" s="20">
        <v>71.8</v>
      </c>
      <c r="K55" s="15">
        <f t="shared" si="11"/>
        <v>28.72</v>
      </c>
      <c r="L55" s="15">
        <f t="shared" si="12"/>
        <v>55.52</v>
      </c>
      <c r="M55" s="16" t="s">
        <v>24</v>
      </c>
      <c r="N55" s="10"/>
      <c r="O55" s="18"/>
    </row>
    <row r="56" ht="15.75" spans="1:15">
      <c r="A56" s="5">
        <f t="shared" si="0"/>
        <v>53</v>
      </c>
      <c r="B56" s="7" t="s">
        <v>105</v>
      </c>
      <c r="C56" s="7" t="s">
        <v>97</v>
      </c>
      <c r="D56" s="7" t="s">
        <v>106</v>
      </c>
      <c r="E56" s="7">
        <f>VLOOKUP(B56,[1]Sheet1!$A:$J,10,FALSE)</f>
        <v>84</v>
      </c>
      <c r="F56" s="7">
        <f>VLOOKUP(B56,[1]Sheet1!$A:$K,11,FALSE)</f>
        <v>57</v>
      </c>
      <c r="G56" s="6">
        <f>VLOOKUP(B56,[1]Sheet1!$A:$L,12,FALSE)</f>
        <v>141</v>
      </c>
      <c r="H56" s="8">
        <f t="shared" si="1"/>
        <v>47</v>
      </c>
      <c r="I56" s="8">
        <f t="shared" si="2"/>
        <v>28.2</v>
      </c>
      <c r="J56" s="20">
        <v>78.8</v>
      </c>
      <c r="K56" s="15">
        <f t="shared" si="11"/>
        <v>31.52</v>
      </c>
      <c r="L56" s="15">
        <f t="shared" si="12"/>
        <v>59.72</v>
      </c>
      <c r="M56" s="16" t="s">
        <v>19</v>
      </c>
      <c r="N56" s="17" t="s">
        <v>20</v>
      </c>
      <c r="O56" s="18"/>
    </row>
    <row r="57" ht="15.75" spans="1:15">
      <c r="A57" s="5">
        <f t="shared" si="0"/>
        <v>54</v>
      </c>
      <c r="B57" s="10" t="s">
        <v>107</v>
      </c>
      <c r="C57" s="10" t="s">
        <v>97</v>
      </c>
      <c r="D57" s="10" t="s">
        <v>106</v>
      </c>
      <c r="E57" s="7">
        <f>VLOOKUP(B57,[1]Sheet1!$A:$J,10,FALSE)</f>
        <v>62</v>
      </c>
      <c r="F57" s="7">
        <f>VLOOKUP(B57,[1]Sheet1!$A:$K,11,FALSE)</f>
        <v>79</v>
      </c>
      <c r="G57" s="6">
        <f>VLOOKUP(B57,[1]Sheet1!$A:$L,12,FALSE)</f>
        <v>141</v>
      </c>
      <c r="H57" s="8">
        <f t="shared" si="1"/>
        <v>47</v>
      </c>
      <c r="I57" s="8">
        <f t="shared" si="2"/>
        <v>28.2</v>
      </c>
      <c r="J57" s="10" t="s">
        <v>40</v>
      </c>
      <c r="K57" s="15" t="s">
        <v>40</v>
      </c>
      <c r="L57" s="15" t="s">
        <v>40</v>
      </c>
      <c r="M57" s="15" t="s">
        <v>40</v>
      </c>
      <c r="N57" s="10"/>
      <c r="O57" s="18"/>
    </row>
    <row r="58" ht="15.75" spans="1:15">
      <c r="A58" s="5">
        <f t="shared" si="0"/>
        <v>55</v>
      </c>
      <c r="B58" s="7" t="s">
        <v>108</v>
      </c>
      <c r="C58" s="7" t="s">
        <v>97</v>
      </c>
      <c r="D58" s="7" t="s">
        <v>109</v>
      </c>
      <c r="E58" s="7">
        <f>VLOOKUP(B58,[1]Sheet1!$A:$J,10,FALSE)</f>
        <v>70.5</v>
      </c>
      <c r="F58" s="7">
        <f>VLOOKUP(B58,[1]Sheet1!$A:$K,11,FALSE)</f>
        <v>94</v>
      </c>
      <c r="G58" s="6">
        <f>VLOOKUP(B58,[1]Sheet1!$A:$L,12,FALSE)</f>
        <v>164.5</v>
      </c>
      <c r="H58" s="8">
        <f t="shared" si="1"/>
        <v>54.8333333333333</v>
      </c>
      <c r="I58" s="8">
        <f t="shared" si="2"/>
        <v>32.9</v>
      </c>
      <c r="J58" s="20">
        <v>82.2</v>
      </c>
      <c r="K58" s="15">
        <f t="shared" ref="K58:K97" si="13">J58*0.4</f>
        <v>32.88</v>
      </c>
      <c r="L58" s="15">
        <f t="shared" ref="L58:L97" si="14">I58+K58</f>
        <v>65.78</v>
      </c>
      <c r="M58" s="16" t="s">
        <v>19</v>
      </c>
      <c r="N58" s="17" t="s">
        <v>20</v>
      </c>
      <c r="O58" s="18"/>
    </row>
    <row r="59" ht="15.75" spans="1:15">
      <c r="A59" s="5">
        <f t="shared" si="0"/>
        <v>56</v>
      </c>
      <c r="B59" s="7" t="s">
        <v>110</v>
      </c>
      <c r="C59" s="7" t="s">
        <v>97</v>
      </c>
      <c r="D59" s="7" t="s">
        <v>109</v>
      </c>
      <c r="E59" s="7">
        <f>VLOOKUP(B59,[1]Sheet1!$A:$J,10,FALSE)</f>
        <v>71.5</v>
      </c>
      <c r="F59" s="7">
        <f>VLOOKUP(B59,[1]Sheet1!$A:$K,11,FALSE)</f>
        <v>47</v>
      </c>
      <c r="G59" s="6">
        <f>VLOOKUP(B59,[1]Sheet1!$A:$L,12,FALSE)</f>
        <v>118.5</v>
      </c>
      <c r="H59" s="8">
        <f t="shared" si="1"/>
        <v>39.5</v>
      </c>
      <c r="I59" s="8">
        <f t="shared" si="2"/>
        <v>23.7</v>
      </c>
      <c r="J59" s="20">
        <v>77.2</v>
      </c>
      <c r="K59" s="15">
        <f t="shared" si="13"/>
        <v>30.88</v>
      </c>
      <c r="L59" s="15">
        <f t="shared" si="14"/>
        <v>54.58</v>
      </c>
      <c r="M59" s="16" t="s">
        <v>22</v>
      </c>
      <c r="N59" s="10"/>
      <c r="O59" s="18"/>
    </row>
    <row r="60" ht="15.75" spans="1:15">
      <c r="A60" s="5">
        <f t="shared" si="0"/>
        <v>57</v>
      </c>
      <c r="B60" s="7" t="s">
        <v>111</v>
      </c>
      <c r="C60" s="7" t="s">
        <v>97</v>
      </c>
      <c r="D60" s="7" t="s">
        <v>109</v>
      </c>
      <c r="E60" s="7">
        <f>VLOOKUP(B60,[1]Sheet1!$A:$J,10,FALSE)</f>
        <v>60</v>
      </c>
      <c r="F60" s="7">
        <f>VLOOKUP(B60,[1]Sheet1!$A:$K,11,FALSE)</f>
        <v>75</v>
      </c>
      <c r="G60" s="6">
        <f>VLOOKUP(B60,[1]Sheet1!$A:$L,12,FALSE)</f>
        <v>135</v>
      </c>
      <c r="H60" s="8">
        <f t="shared" si="1"/>
        <v>45</v>
      </c>
      <c r="I60" s="8">
        <f t="shared" si="2"/>
        <v>27</v>
      </c>
      <c r="J60" s="21" t="s">
        <v>40</v>
      </c>
      <c r="K60" s="15" t="s">
        <v>40</v>
      </c>
      <c r="L60" s="15" t="s">
        <v>40</v>
      </c>
      <c r="M60" s="15" t="s">
        <v>40</v>
      </c>
      <c r="N60" s="10"/>
      <c r="O60" s="18"/>
    </row>
    <row r="61" ht="15.75" spans="1:15">
      <c r="A61" s="5">
        <f t="shared" si="0"/>
        <v>58</v>
      </c>
      <c r="B61" s="7" t="s">
        <v>112</v>
      </c>
      <c r="C61" s="7" t="s">
        <v>113</v>
      </c>
      <c r="D61" s="7" t="s">
        <v>114</v>
      </c>
      <c r="E61" s="7">
        <f>VLOOKUP(B61,[1]Sheet1!$A:$J,10,FALSE)</f>
        <v>86.5</v>
      </c>
      <c r="F61" s="7">
        <f>VLOOKUP(B61,[1]Sheet1!$A:$K,11,FALSE)</f>
        <v>98</v>
      </c>
      <c r="G61" s="6">
        <f>VLOOKUP(B61,[1]Sheet1!$A:$L,12,FALSE)</f>
        <v>184.5</v>
      </c>
      <c r="H61" s="8">
        <f t="shared" si="1"/>
        <v>61.5</v>
      </c>
      <c r="I61" s="8">
        <f t="shared" si="2"/>
        <v>36.9</v>
      </c>
      <c r="J61" s="20">
        <v>84.6</v>
      </c>
      <c r="K61" s="15">
        <f t="shared" si="13"/>
        <v>33.84</v>
      </c>
      <c r="L61" s="15">
        <f t="shared" si="14"/>
        <v>70.74</v>
      </c>
      <c r="M61" s="16" t="s">
        <v>19</v>
      </c>
      <c r="N61" s="17" t="s">
        <v>20</v>
      </c>
      <c r="O61" s="18"/>
    </row>
    <row r="62" ht="15.75" spans="1:15">
      <c r="A62" s="5">
        <f t="shared" si="0"/>
        <v>59</v>
      </c>
      <c r="B62" s="7" t="s">
        <v>115</v>
      </c>
      <c r="C62" s="7" t="s">
        <v>113</v>
      </c>
      <c r="D62" s="7" t="s">
        <v>114</v>
      </c>
      <c r="E62" s="7">
        <f>VLOOKUP(B62,[1]Sheet1!$A:$J,10,FALSE)</f>
        <v>90</v>
      </c>
      <c r="F62" s="7">
        <f>VLOOKUP(B62,[1]Sheet1!$A:$K,11,FALSE)</f>
        <v>95</v>
      </c>
      <c r="G62" s="6">
        <f>VLOOKUP(B62,[1]Sheet1!$A:$L,12,FALSE)</f>
        <v>185</v>
      </c>
      <c r="H62" s="8">
        <f t="shared" si="1"/>
        <v>61.6666666666667</v>
      </c>
      <c r="I62" s="8">
        <f t="shared" si="2"/>
        <v>37</v>
      </c>
      <c r="J62" s="20">
        <v>82.6</v>
      </c>
      <c r="K62" s="15">
        <f t="shared" si="13"/>
        <v>33.04</v>
      </c>
      <c r="L62" s="15">
        <f t="shared" si="14"/>
        <v>70.04</v>
      </c>
      <c r="M62" s="16" t="s">
        <v>22</v>
      </c>
      <c r="N62" s="17" t="s">
        <v>20</v>
      </c>
      <c r="O62" s="18"/>
    </row>
    <row r="63" ht="15.75" spans="1:15">
      <c r="A63" s="5">
        <f t="shared" si="0"/>
        <v>60</v>
      </c>
      <c r="B63" s="7" t="s">
        <v>116</v>
      </c>
      <c r="C63" s="7" t="s">
        <v>113</v>
      </c>
      <c r="D63" s="7" t="s">
        <v>114</v>
      </c>
      <c r="E63" s="7">
        <f>VLOOKUP(B63,[1]Sheet1!$A:$J,10,FALSE)</f>
        <v>85</v>
      </c>
      <c r="F63" s="7">
        <f>VLOOKUP(B63,[1]Sheet1!$A:$K,11,FALSE)</f>
        <v>91</v>
      </c>
      <c r="G63" s="6">
        <f>VLOOKUP(B63,[1]Sheet1!$A:$L,12,FALSE)</f>
        <v>176</v>
      </c>
      <c r="H63" s="8">
        <f t="shared" si="1"/>
        <v>58.6666666666667</v>
      </c>
      <c r="I63" s="8">
        <f t="shared" si="2"/>
        <v>35.2</v>
      </c>
      <c r="J63" s="20">
        <v>83.2</v>
      </c>
      <c r="K63" s="15">
        <f t="shared" si="13"/>
        <v>33.28</v>
      </c>
      <c r="L63" s="15">
        <f t="shared" si="14"/>
        <v>68.48</v>
      </c>
      <c r="M63" s="16" t="s">
        <v>24</v>
      </c>
      <c r="N63" s="10"/>
      <c r="O63" s="18"/>
    </row>
    <row r="64" ht="15.75" spans="1:15">
      <c r="A64" s="5">
        <f t="shared" si="0"/>
        <v>61</v>
      </c>
      <c r="B64" s="7" t="s">
        <v>117</v>
      </c>
      <c r="C64" s="7" t="s">
        <v>113</v>
      </c>
      <c r="D64" s="7" t="s">
        <v>114</v>
      </c>
      <c r="E64" s="7">
        <f>VLOOKUP(B64,[1]Sheet1!$A:$J,10,FALSE)</f>
        <v>81.5</v>
      </c>
      <c r="F64" s="7">
        <f>VLOOKUP(B64,[1]Sheet1!$A:$K,11,FALSE)</f>
        <v>98</v>
      </c>
      <c r="G64" s="6">
        <f>VLOOKUP(B64,[1]Sheet1!$A:$L,12,FALSE)</f>
        <v>179.5</v>
      </c>
      <c r="H64" s="8">
        <f t="shared" si="1"/>
        <v>59.8333333333333</v>
      </c>
      <c r="I64" s="8">
        <f t="shared" si="2"/>
        <v>35.9</v>
      </c>
      <c r="J64" s="20">
        <v>76</v>
      </c>
      <c r="K64" s="15">
        <f t="shared" si="13"/>
        <v>30.4</v>
      </c>
      <c r="L64" s="15">
        <f t="shared" si="14"/>
        <v>66.3</v>
      </c>
      <c r="M64" s="16" t="s">
        <v>71</v>
      </c>
      <c r="N64" s="10"/>
      <c r="O64" s="18"/>
    </row>
    <row r="65" ht="15.75" spans="1:15">
      <c r="A65" s="5">
        <f t="shared" si="0"/>
        <v>62</v>
      </c>
      <c r="B65" s="7" t="s">
        <v>118</v>
      </c>
      <c r="C65" s="7" t="s">
        <v>113</v>
      </c>
      <c r="D65" s="7" t="s">
        <v>114</v>
      </c>
      <c r="E65" s="7">
        <f>VLOOKUP(B65,[1]Sheet1!$A:$J,10,FALSE)</f>
        <v>83.5</v>
      </c>
      <c r="F65" s="7">
        <f>VLOOKUP(B65,[1]Sheet1!$A:$K,11,FALSE)</f>
        <v>86.5</v>
      </c>
      <c r="G65" s="6">
        <f>VLOOKUP(B65,[1]Sheet1!$A:$L,12,FALSE)</f>
        <v>170</v>
      </c>
      <c r="H65" s="8">
        <f t="shared" si="1"/>
        <v>56.6666666666667</v>
      </c>
      <c r="I65" s="8">
        <f t="shared" si="2"/>
        <v>34</v>
      </c>
      <c r="J65" s="10">
        <v>80.4</v>
      </c>
      <c r="K65" s="15">
        <f t="shared" si="13"/>
        <v>32.16</v>
      </c>
      <c r="L65" s="15">
        <f t="shared" si="14"/>
        <v>66.16</v>
      </c>
      <c r="M65" s="16" t="s">
        <v>119</v>
      </c>
      <c r="N65" s="10"/>
      <c r="O65" s="18"/>
    </row>
    <row r="66" ht="15.75" spans="1:15">
      <c r="A66" s="5">
        <f t="shared" si="0"/>
        <v>63</v>
      </c>
      <c r="B66" s="7" t="s">
        <v>120</v>
      </c>
      <c r="C66" s="7" t="s">
        <v>113</v>
      </c>
      <c r="D66" s="7" t="s">
        <v>114</v>
      </c>
      <c r="E66" s="7">
        <f>VLOOKUP(B66,[1]Sheet1!$A:$J,10,FALSE)</f>
        <v>73.5</v>
      </c>
      <c r="F66" s="7">
        <f>VLOOKUP(B66,[1]Sheet1!$A:$K,11,FALSE)</f>
        <v>93</v>
      </c>
      <c r="G66" s="6">
        <f>VLOOKUP(B66,[1]Sheet1!$A:$L,12,FALSE)</f>
        <v>166.5</v>
      </c>
      <c r="H66" s="8">
        <f t="shared" si="1"/>
        <v>55.5</v>
      </c>
      <c r="I66" s="8">
        <f t="shared" si="2"/>
        <v>33.3</v>
      </c>
      <c r="J66" s="20">
        <v>81</v>
      </c>
      <c r="K66" s="15">
        <f t="shared" si="13"/>
        <v>32.4</v>
      </c>
      <c r="L66" s="15">
        <f t="shared" si="14"/>
        <v>65.7</v>
      </c>
      <c r="M66" s="16" t="s">
        <v>121</v>
      </c>
      <c r="N66" s="10"/>
      <c r="O66" s="18"/>
    </row>
    <row r="67" ht="15.75" spans="1:15">
      <c r="A67" s="5">
        <f t="shared" ref="A67:A130" si="15">ROW()-3</f>
        <v>64</v>
      </c>
      <c r="B67" s="7" t="s">
        <v>122</v>
      </c>
      <c r="C67" s="7" t="s">
        <v>123</v>
      </c>
      <c r="D67" s="7" t="s">
        <v>124</v>
      </c>
      <c r="E67" s="7">
        <f>VLOOKUP(B67,[1]Sheet1!$A:$J,10,FALSE)</f>
        <v>73.5</v>
      </c>
      <c r="F67" s="7">
        <f>VLOOKUP(B67,[1]Sheet1!$A:$K,11,FALSE)</f>
        <v>71</v>
      </c>
      <c r="G67" s="6">
        <f>VLOOKUP(B67,[1]Sheet1!$A:$L,12,FALSE)</f>
        <v>144.5</v>
      </c>
      <c r="H67" s="8">
        <f t="shared" ref="H67:H130" si="16">G67/3</f>
        <v>48.1666666666667</v>
      </c>
      <c r="I67" s="8">
        <f t="shared" ref="I67:I130" si="17">H67*0.6</f>
        <v>28.9</v>
      </c>
      <c r="J67" s="7">
        <v>78.2</v>
      </c>
      <c r="K67" s="15">
        <f t="shared" si="13"/>
        <v>31.28</v>
      </c>
      <c r="L67" s="15">
        <f t="shared" si="14"/>
        <v>60.18</v>
      </c>
      <c r="M67" s="16" t="s">
        <v>19</v>
      </c>
      <c r="N67" s="17" t="s">
        <v>20</v>
      </c>
      <c r="O67" s="18"/>
    </row>
    <row r="68" ht="15.75" spans="1:15">
      <c r="A68" s="5">
        <f t="shared" si="15"/>
        <v>65</v>
      </c>
      <c r="B68" s="7" t="s">
        <v>125</v>
      </c>
      <c r="C68" s="7" t="s">
        <v>123</v>
      </c>
      <c r="D68" s="7" t="s">
        <v>124</v>
      </c>
      <c r="E68" s="7">
        <f>VLOOKUP(B68,[1]Sheet1!$A:$J,10,FALSE)</f>
        <v>62.5</v>
      </c>
      <c r="F68" s="7">
        <f>VLOOKUP(B68,[1]Sheet1!$A:$K,11,FALSE)</f>
        <v>74</v>
      </c>
      <c r="G68" s="6">
        <f>VLOOKUP(B68,[1]Sheet1!$A:$L,12,FALSE)</f>
        <v>136.5</v>
      </c>
      <c r="H68" s="8">
        <f t="shared" si="16"/>
        <v>45.5</v>
      </c>
      <c r="I68" s="8">
        <f t="shared" si="17"/>
        <v>27.3</v>
      </c>
      <c r="J68" s="7">
        <v>76</v>
      </c>
      <c r="K68" s="15">
        <f t="shared" si="13"/>
        <v>30.4</v>
      </c>
      <c r="L68" s="15">
        <f t="shared" si="14"/>
        <v>57.7</v>
      </c>
      <c r="M68" s="16" t="s">
        <v>22</v>
      </c>
      <c r="N68" s="7"/>
      <c r="O68" s="18"/>
    </row>
    <row r="69" ht="15.75" spans="1:15">
      <c r="A69" s="5">
        <f t="shared" si="15"/>
        <v>66</v>
      </c>
      <c r="B69" s="7" t="s">
        <v>126</v>
      </c>
      <c r="C69" s="7" t="s">
        <v>123</v>
      </c>
      <c r="D69" s="7" t="s">
        <v>124</v>
      </c>
      <c r="E69" s="7">
        <f>VLOOKUP(B69,[1]Sheet1!$A:$J,10,FALSE)</f>
        <v>61</v>
      </c>
      <c r="F69" s="7">
        <f>VLOOKUP(B69,[1]Sheet1!$A:$K,11,FALSE)</f>
        <v>64</v>
      </c>
      <c r="G69" s="6">
        <f>VLOOKUP(B69,[1]Sheet1!$A:$L,12,FALSE)</f>
        <v>125</v>
      </c>
      <c r="H69" s="8">
        <f t="shared" si="16"/>
        <v>41.6666666666667</v>
      </c>
      <c r="I69" s="8">
        <f t="shared" si="17"/>
        <v>25</v>
      </c>
      <c r="J69" s="7">
        <v>74.6</v>
      </c>
      <c r="K69" s="15">
        <f t="shared" si="13"/>
        <v>29.84</v>
      </c>
      <c r="L69" s="15">
        <f t="shared" si="14"/>
        <v>54.84</v>
      </c>
      <c r="M69" s="11" t="s">
        <v>24</v>
      </c>
      <c r="N69" s="7"/>
      <c r="O69" s="18"/>
    </row>
    <row r="70" ht="15.75" spans="1:15">
      <c r="A70" s="5">
        <f t="shared" si="15"/>
        <v>67</v>
      </c>
      <c r="B70" s="7" t="s">
        <v>127</v>
      </c>
      <c r="C70" s="7" t="s">
        <v>128</v>
      </c>
      <c r="D70" s="7" t="s">
        <v>129</v>
      </c>
      <c r="E70" s="7">
        <f>VLOOKUP(B70,[1]Sheet1!$A:$J,10,FALSE)</f>
        <v>108</v>
      </c>
      <c r="F70" s="7">
        <f>VLOOKUP(B70,[1]Sheet1!$A:$K,11,FALSE)</f>
        <v>106</v>
      </c>
      <c r="G70" s="6">
        <f>VLOOKUP(B70,[1]Sheet1!$A:$L,12,FALSE)</f>
        <v>214</v>
      </c>
      <c r="H70" s="8">
        <f t="shared" si="16"/>
        <v>71.3333333333333</v>
      </c>
      <c r="I70" s="8">
        <f t="shared" si="17"/>
        <v>42.8</v>
      </c>
      <c r="J70" s="7">
        <v>84.4</v>
      </c>
      <c r="K70" s="15">
        <f t="shared" si="13"/>
        <v>33.76</v>
      </c>
      <c r="L70" s="15">
        <f t="shared" si="14"/>
        <v>76.56</v>
      </c>
      <c r="M70" s="11" t="s">
        <v>19</v>
      </c>
      <c r="N70" s="17" t="s">
        <v>20</v>
      </c>
      <c r="O70" s="18"/>
    </row>
    <row r="71" ht="15.75" spans="1:15">
      <c r="A71" s="5">
        <f t="shared" si="15"/>
        <v>68</v>
      </c>
      <c r="B71" s="7" t="s">
        <v>130</v>
      </c>
      <c r="C71" s="7" t="s">
        <v>128</v>
      </c>
      <c r="D71" s="7" t="s">
        <v>129</v>
      </c>
      <c r="E71" s="7">
        <f>VLOOKUP(B71,[1]Sheet1!$A:$J,10,FALSE)</f>
        <v>114</v>
      </c>
      <c r="F71" s="7">
        <f>VLOOKUP(B71,[1]Sheet1!$A:$K,11,FALSE)</f>
        <v>91</v>
      </c>
      <c r="G71" s="6">
        <f>VLOOKUP(B71,[1]Sheet1!$A:$L,12,FALSE)</f>
        <v>205</v>
      </c>
      <c r="H71" s="8">
        <f t="shared" si="16"/>
        <v>68.3333333333333</v>
      </c>
      <c r="I71" s="8">
        <f t="shared" si="17"/>
        <v>41</v>
      </c>
      <c r="J71" s="7">
        <v>84.8</v>
      </c>
      <c r="K71" s="15">
        <f t="shared" si="13"/>
        <v>33.92</v>
      </c>
      <c r="L71" s="15">
        <f t="shared" si="14"/>
        <v>74.92</v>
      </c>
      <c r="M71" s="11" t="s">
        <v>22</v>
      </c>
      <c r="N71" s="7"/>
      <c r="O71" s="18"/>
    </row>
    <row r="72" ht="15.75" spans="1:15">
      <c r="A72" s="5">
        <f t="shared" si="15"/>
        <v>69</v>
      </c>
      <c r="B72" s="7" t="s">
        <v>131</v>
      </c>
      <c r="C72" s="7" t="s">
        <v>128</v>
      </c>
      <c r="D72" s="7" t="s">
        <v>129</v>
      </c>
      <c r="E72" s="7">
        <f>VLOOKUP(B72,[1]Sheet1!$A:$J,10,FALSE)</f>
        <v>108</v>
      </c>
      <c r="F72" s="7">
        <f>VLOOKUP(B72,[1]Sheet1!$A:$K,11,FALSE)</f>
        <v>96</v>
      </c>
      <c r="G72" s="6">
        <f>VLOOKUP(B72,[1]Sheet1!$A:$L,12,FALSE)</f>
        <v>204</v>
      </c>
      <c r="H72" s="8">
        <f t="shared" si="16"/>
        <v>68</v>
      </c>
      <c r="I72" s="8">
        <f t="shared" si="17"/>
        <v>40.8</v>
      </c>
      <c r="J72" s="7">
        <v>81</v>
      </c>
      <c r="K72" s="15">
        <f t="shared" si="13"/>
        <v>32.4</v>
      </c>
      <c r="L72" s="15">
        <f t="shared" si="14"/>
        <v>73.2</v>
      </c>
      <c r="M72" s="11" t="s">
        <v>24</v>
      </c>
      <c r="N72" s="7"/>
      <c r="O72" s="18"/>
    </row>
    <row r="73" ht="15.75" spans="1:15">
      <c r="A73" s="5">
        <f t="shared" si="15"/>
        <v>70</v>
      </c>
      <c r="B73" s="7" t="s">
        <v>132</v>
      </c>
      <c r="C73" s="7" t="s">
        <v>128</v>
      </c>
      <c r="D73" s="7" t="s">
        <v>133</v>
      </c>
      <c r="E73" s="7">
        <f>VLOOKUP(B73,[1]Sheet1!$A:$J,10,FALSE)</f>
        <v>76</v>
      </c>
      <c r="F73" s="7">
        <f>VLOOKUP(B73,[1]Sheet1!$A:$K,11,FALSE)</f>
        <v>95</v>
      </c>
      <c r="G73" s="6">
        <f>VLOOKUP(B73,[1]Sheet1!$A:$L,12,FALSE)</f>
        <v>171</v>
      </c>
      <c r="H73" s="8">
        <f t="shared" si="16"/>
        <v>57</v>
      </c>
      <c r="I73" s="8">
        <f t="shared" si="17"/>
        <v>34.2</v>
      </c>
      <c r="J73" s="7">
        <v>80.4</v>
      </c>
      <c r="K73" s="15">
        <f t="shared" si="13"/>
        <v>32.16</v>
      </c>
      <c r="L73" s="15">
        <f t="shared" si="14"/>
        <v>66.36</v>
      </c>
      <c r="M73" s="11" t="s">
        <v>19</v>
      </c>
      <c r="N73" s="17" t="s">
        <v>20</v>
      </c>
      <c r="O73" s="18"/>
    </row>
    <row r="74" ht="15.75" spans="1:15">
      <c r="A74" s="5">
        <f t="shared" si="15"/>
        <v>71</v>
      </c>
      <c r="B74" s="7" t="s">
        <v>134</v>
      </c>
      <c r="C74" s="7" t="s">
        <v>128</v>
      </c>
      <c r="D74" s="7" t="s">
        <v>133</v>
      </c>
      <c r="E74" s="7">
        <f>VLOOKUP(B74,[1]Sheet1!$A:$J,10,FALSE)</f>
        <v>78.5</v>
      </c>
      <c r="F74" s="7">
        <f>VLOOKUP(B74,[1]Sheet1!$A:$K,11,FALSE)</f>
        <v>61</v>
      </c>
      <c r="G74" s="6">
        <f>VLOOKUP(B74,[1]Sheet1!$A:$L,12,FALSE)</f>
        <v>139.5</v>
      </c>
      <c r="H74" s="8">
        <f t="shared" si="16"/>
        <v>46.5</v>
      </c>
      <c r="I74" s="8">
        <f t="shared" si="17"/>
        <v>27.9</v>
      </c>
      <c r="J74" s="7">
        <v>80.6</v>
      </c>
      <c r="K74" s="15">
        <f t="shared" si="13"/>
        <v>32.24</v>
      </c>
      <c r="L74" s="15">
        <f t="shared" si="14"/>
        <v>60.14</v>
      </c>
      <c r="M74" s="11" t="s">
        <v>22</v>
      </c>
      <c r="N74" s="7"/>
      <c r="O74" s="18"/>
    </row>
    <row r="75" ht="15.75" spans="1:15">
      <c r="A75" s="5">
        <f t="shared" si="15"/>
        <v>72</v>
      </c>
      <c r="B75" s="7" t="s">
        <v>135</v>
      </c>
      <c r="C75" s="7" t="s">
        <v>128</v>
      </c>
      <c r="D75" s="7" t="s">
        <v>133</v>
      </c>
      <c r="E75" s="7">
        <f>VLOOKUP(B75,[1]Sheet1!$A:$J,10,FALSE)</f>
        <v>69</v>
      </c>
      <c r="F75" s="7">
        <f>VLOOKUP(B75,[1]Sheet1!$A:$K,11,FALSE)</f>
        <v>62</v>
      </c>
      <c r="G75" s="6">
        <f>VLOOKUP(B75,[1]Sheet1!$A:$L,12,FALSE)</f>
        <v>131</v>
      </c>
      <c r="H75" s="8">
        <f t="shared" si="16"/>
        <v>43.6666666666667</v>
      </c>
      <c r="I75" s="8">
        <f t="shared" si="17"/>
        <v>26.2</v>
      </c>
      <c r="J75" s="7">
        <v>74.2</v>
      </c>
      <c r="K75" s="15">
        <f t="shared" si="13"/>
        <v>29.68</v>
      </c>
      <c r="L75" s="15">
        <f t="shared" si="14"/>
        <v>55.88</v>
      </c>
      <c r="M75" s="11" t="s">
        <v>24</v>
      </c>
      <c r="N75" s="7"/>
      <c r="O75" s="18"/>
    </row>
    <row r="76" ht="15.75" spans="1:15">
      <c r="A76" s="5">
        <f t="shared" si="15"/>
        <v>73</v>
      </c>
      <c r="B76" s="7" t="s">
        <v>136</v>
      </c>
      <c r="C76" s="7" t="s">
        <v>128</v>
      </c>
      <c r="D76" s="7" t="s">
        <v>137</v>
      </c>
      <c r="E76" s="7">
        <f>VLOOKUP(B76,[1]Sheet1!$A:$J,10,FALSE)</f>
        <v>86</v>
      </c>
      <c r="F76" s="7">
        <f>VLOOKUP(B76,[1]Sheet1!$A:$K,11,FALSE)</f>
        <v>76</v>
      </c>
      <c r="G76" s="6">
        <f>VLOOKUP(B76,[1]Sheet1!$A:$L,12,FALSE)</f>
        <v>162</v>
      </c>
      <c r="H76" s="8">
        <f t="shared" si="16"/>
        <v>54</v>
      </c>
      <c r="I76" s="8">
        <f t="shared" si="17"/>
        <v>32.4</v>
      </c>
      <c r="J76" s="7">
        <v>83.6</v>
      </c>
      <c r="K76" s="15">
        <f t="shared" si="13"/>
        <v>33.44</v>
      </c>
      <c r="L76" s="15">
        <f t="shared" si="14"/>
        <v>65.84</v>
      </c>
      <c r="M76" s="11" t="s">
        <v>19</v>
      </c>
      <c r="N76" s="17" t="s">
        <v>20</v>
      </c>
      <c r="O76" s="18"/>
    </row>
    <row r="77" ht="15.75" spans="1:15">
      <c r="A77" s="5">
        <f t="shared" si="15"/>
        <v>74</v>
      </c>
      <c r="B77" s="7" t="s">
        <v>138</v>
      </c>
      <c r="C77" s="7" t="s">
        <v>128</v>
      </c>
      <c r="D77" s="7" t="s">
        <v>137</v>
      </c>
      <c r="E77" s="7">
        <f>VLOOKUP(B77,[1]Sheet1!$A:$J,10,FALSE)</f>
        <v>79</v>
      </c>
      <c r="F77" s="7">
        <f>VLOOKUP(B77,[1]Sheet1!$A:$K,11,FALSE)</f>
        <v>83</v>
      </c>
      <c r="G77" s="6">
        <f>VLOOKUP(B77,[1]Sheet1!$A:$L,12,FALSE)</f>
        <v>162</v>
      </c>
      <c r="H77" s="8">
        <f t="shared" si="16"/>
        <v>54</v>
      </c>
      <c r="I77" s="8">
        <f t="shared" si="17"/>
        <v>32.4</v>
      </c>
      <c r="J77" s="7">
        <v>81.8</v>
      </c>
      <c r="K77" s="15">
        <f t="shared" si="13"/>
        <v>32.72</v>
      </c>
      <c r="L77" s="15">
        <f t="shared" si="14"/>
        <v>65.12</v>
      </c>
      <c r="M77" s="11" t="s">
        <v>22</v>
      </c>
      <c r="N77" s="17" t="s">
        <v>20</v>
      </c>
      <c r="O77" s="18"/>
    </row>
    <row r="78" ht="15.75" spans="1:15">
      <c r="A78" s="5">
        <f t="shared" si="15"/>
        <v>75</v>
      </c>
      <c r="B78" s="7" t="s">
        <v>139</v>
      </c>
      <c r="C78" s="7" t="s">
        <v>128</v>
      </c>
      <c r="D78" s="7" t="s">
        <v>137</v>
      </c>
      <c r="E78" s="7">
        <f>VLOOKUP(B78,[1]Sheet1!$A:$J,10,FALSE)</f>
        <v>87.5</v>
      </c>
      <c r="F78" s="7">
        <f>VLOOKUP(B78,[1]Sheet1!$A:$K,11,FALSE)</f>
        <v>75</v>
      </c>
      <c r="G78" s="6">
        <f>VLOOKUP(B78,[1]Sheet1!$A:$L,12,FALSE)</f>
        <v>162.5</v>
      </c>
      <c r="H78" s="8">
        <f t="shared" si="16"/>
        <v>54.1666666666667</v>
      </c>
      <c r="I78" s="8">
        <f t="shared" si="17"/>
        <v>32.5</v>
      </c>
      <c r="J78" s="7">
        <v>80</v>
      </c>
      <c r="K78" s="15">
        <f t="shared" si="13"/>
        <v>32</v>
      </c>
      <c r="L78" s="15">
        <f t="shared" si="14"/>
        <v>64.5</v>
      </c>
      <c r="M78" s="11" t="s">
        <v>24</v>
      </c>
      <c r="N78" s="7"/>
      <c r="O78" s="18"/>
    </row>
    <row r="79" ht="15.75" spans="1:15">
      <c r="A79" s="5">
        <f t="shared" si="15"/>
        <v>76</v>
      </c>
      <c r="B79" s="7" t="s">
        <v>140</v>
      </c>
      <c r="C79" s="7" t="s">
        <v>128</v>
      </c>
      <c r="D79" s="7" t="s">
        <v>137</v>
      </c>
      <c r="E79" s="7">
        <f>VLOOKUP(B79,[1]Sheet1!$A:$J,10,FALSE)</f>
        <v>81.5</v>
      </c>
      <c r="F79" s="7">
        <f>VLOOKUP(B79,[1]Sheet1!$A:$K,11,FALSE)</f>
        <v>72.5</v>
      </c>
      <c r="G79" s="6">
        <f>VLOOKUP(B79,[1]Sheet1!$A:$L,12,FALSE)</f>
        <v>154</v>
      </c>
      <c r="H79" s="8">
        <f t="shared" si="16"/>
        <v>51.3333333333333</v>
      </c>
      <c r="I79" s="8">
        <f t="shared" si="17"/>
        <v>30.8</v>
      </c>
      <c r="J79" s="7">
        <v>84.2</v>
      </c>
      <c r="K79" s="15">
        <f t="shared" si="13"/>
        <v>33.68</v>
      </c>
      <c r="L79" s="15">
        <f t="shared" si="14"/>
        <v>64.48</v>
      </c>
      <c r="M79" s="11" t="s">
        <v>71</v>
      </c>
      <c r="N79" s="7"/>
      <c r="O79" s="18"/>
    </row>
    <row r="80" ht="15.75" spans="1:15">
      <c r="A80" s="5">
        <f t="shared" si="15"/>
        <v>77</v>
      </c>
      <c r="B80" s="7" t="s">
        <v>141</v>
      </c>
      <c r="C80" s="7" t="s">
        <v>128</v>
      </c>
      <c r="D80" s="7" t="s">
        <v>137</v>
      </c>
      <c r="E80" s="7">
        <f>VLOOKUP(B80,[1]Sheet1!$A:$J,10,FALSE)</f>
        <v>68.5</v>
      </c>
      <c r="F80" s="7">
        <f>VLOOKUP(B80,[1]Sheet1!$A:$K,11,FALSE)</f>
        <v>82</v>
      </c>
      <c r="G80" s="6">
        <f>VLOOKUP(B80,[1]Sheet1!$A:$L,12,FALSE)</f>
        <v>150.5</v>
      </c>
      <c r="H80" s="8">
        <f t="shared" si="16"/>
        <v>50.1666666666667</v>
      </c>
      <c r="I80" s="8">
        <f t="shared" si="17"/>
        <v>30.1</v>
      </c>
      <c r="J80" s="7">
        <v>80.4</v>
      </c>
      <c r="K80" s="15">
        <f t="shared" si="13"/>
        <v>32.16</v>
      </c>
      <c r="L80" s="15">
        <f t="shared" si="14"/>
        <v>62.26</v>
      </c>
      <c r="M80" s="11" t="s">
        <v>119</v>
      </c>
      <c r="N80" s="7"/>
      <c r="O80" s="18"/>
    </row>
    <row r="81" ht="15.75" spans="1:15">
      <c r="A81" s="5">
        <f t="shared" si="15"/>
        <v>78</v>
      </c>
      <c r="B81" s="7" t="s">
        <v>142</v>
      </c>
      <c r="C81" s="7" t="s">
        <v>128</v>
      </c>
      <c r="D81" s="7" t="s">
        <v>137</v>
      </c>
      <c r="E81" s="7">
        <f>VLOOKUP(B81,[1]Sheet1!$A:$J,10,FALSE)</f>
        <v>83</v>
      </c>
      <c r="F81" s="7">
        <f>VLOOKUP(B81,[1]Sheet1!$A:$K,11,FALSE)</f>
        <v>68</v>
      </c>
      <c r="G81" s="6">
        <f>VLOOKUP(B81,[1]Sheet1!$A:$L,12,FALSE)</f>
        <v>151</v>
      </c>
      <c r="H81" s="8">
        <f t="shared" si="16"/>
        <v>50.3333333333333</v>
      </c>
      <c r="I81" s="8">
        <f t="shared" si="17"/>
        <v>30.2</v>
      </c>
      <c r="J81" s="7">
        <v>77.6</v>
      </c>
      <c r="K81" s="15">
        <f t="shared" si="13"/>
        <v>31.04</v>
      </c>
      <c r="L81" s="15">
        <f t="shared" si="14"/>
        <v>61.24</v>
      </c>
      <c r="M81" s="11" t="s">
        <v>121</v>
      </c>
      <c r="N81" s="7"/>
      <c r="O81" s="18"/>
    </row>
    <row r="82" ht="15.75" spans="1:15">
      <c r="A82" s="5">
        <f t="shared" si="15"/>
        <v>79</v>
      </c>
      <c r="B82" s="9" t="s">
        <v>143</v>
      </c>
      <c r="C82" s="10" t="s">
        <v>144</v>
      </c>
      <c r="D82" s="10" t="s">
        <v>145</v>
      </c>
      <c r="E82" s="7">
        <f>VLOOKUP(B82,[1]Sheet1!$A:$J,10,FALSE)</f>
        <v>123.5</v>
      </c>
      <c r="F82" s="7">
        <f>VLOOKUP(B82,[1]Sheet1!$A:$K,11,FALSE)</f>
        <v>105.5</v>
      </c>
      <c r="G82" s="6">
        <f>VLOOKUP(B82,[1]Sheet1!$A:$L,12,FALSE)</f>
        <v>229</v>
      </c>
      <c r="H82" s="8">
        <f t="shared" si="16"/>
        <v>76.3333333333333</v>
      </c>
      <c r="I82" s="8">
        <f t="shared" si="17"/>
        <v>45.8</v>
      </c>
      <c r="J82" s="20">
        <v>82</v>
      </c>
      <c r="K82" s="15">
        <f t="shared" si="13"/>
        <v>32.8</v>
      </c>
      <c r="L82" s="15">
        <f t="shared" si="14"/>
        <v>78.6</v>
      </c>
      <c r="M82" s="16" t="s">
        <v>19</v>
      </c>
      <c r="N82" s="17" t="s">
        <v>20</v>
      </c>
      <c r="O82" s="18"/>
    </row>
    <row r="83" ht="15.75" spans="1:15">
      <c r="A83" s="5">
        <f t="shared" si="15"/>
        <v>80</v>
      </c>
      <c r="B83" s="6" t="s">
        <v>146</v>
      </c>
      <c r="C83" s="7" t="s">
        <v>144</v>
      </c>
      <c r="D83" s="7" t="s">
        <v>145</v>
      </c>
      <c r="E83" s="7">
        <f>VLOOKUP(B83,[1]Sheet1!$A:$J,10,FALSE)</f>
        <v>103</v>
      </c>
      <c r="F83" s="7">
        <f>VLOOKUP(B83,[1]Sheet1!$A:$K,11,FALSE)</f>
        <v>100</v>
      </c>
      <c r="G83" s="6">
        <f>VLOOKUP(B83,[1]Sheet1!$A:$L,12,FALSE)</f>
        <v>203</v>
      </c>
      <c r="H83" s="8">
        <f t="shared" si="16"/>
        <v>67.6666666666667</v>
      </c>
      <c r="I83" s="8">
        <f t="shared" si="17"/>
        <v>40.6</v>
      </c>
      <c r="J83" s="20">
        <v>81.4</v>
      </c>
      <c r="K83" s="15">
        <f t="shared" si="13"/>
        <v>32.56</v>
      </c>
      <c r="L83" s="15">
        <f t="shared" si="14"/>
        <v>73.16</v>
      </c>
      <c r="M83" s="16" t="s">
        <v>22</v>
      </c>
      <c r="N83" s="10"/>
      <c r="O83" s="18"/>
    </row>
    <row r="84" ht="15.75" spans="1:15">
      <c r="A84" s="5">
        <f t="shared" si="15"/>
        <v>81</v>
      </c>
      <c r="B84" s="6" t="s">
        <v>147</v>
      </c>
      <c r="C84" s="7" t="s">
        <v>144</v>
      </c>
      <c r="D84" s="7" t="s">
        <v>145</v>
      </c>
      <c r="E84" s="7">
        <f>VLOOKUP(B84,[1]Sheet1!$A:$J,10,FALSE)</f>
        <v>97</v>
      </c>
      <c r="F84" s="7">
        <f>VLOOKUP(B84,[1]Sheet1!$A:$K,11,FALSE)</f>
        <v>99</v>
      </c>
      <c r="G84" s="6">
        <f>VLOOKUP(B84,[1]Sheet1!$A:$L,12,FALSE)</f>
        <v>196</v>
      </c>
      <c r="H84" s="8">
        <f t="shared" si="16"/>
        <v>65.3333333333333</v>
      </c>
      <c r="I84" s="8">
        <f t="shared" si="17"/>
        <v>39.2</v>
      </c>
      <c r="J84" s="20">
        <v>81</v>
      </c>
      <c r="K84" s="15">
        <f t="shared" si="13"/>
        <v>32.4</v>
      </c>
      <c r="L84" s="15">
        <f t="shared" si="14"/>
        <v>71.6</v>
      </c>
      <c r="M84" s="16" t="s">
        <v>24</v>
      </c>
      <c r="N84" s="10"/>
      <c r="O84" s="18"/>
    </row>
    <row r="85" ht="15.75" spans="1:15">
      <c r="A85" s="5">
        <f t="shared" si="15"/>
        <v>82</v>
      </c>
      <c r="B85" s="6" t="s">
        <v>148</v>
      </c>
      <c r="C85" s="7" t="s">
        <v>149</v>
      </c>
      <c r="D85" s="7" t="s">
        <v>150</v>
      </c>
      <c r="E85" s="7">
        <f>VLOOKUP(B85,[1]Sheet1!$A:$J,10,FALSE)</f>
        <v>117.5</v>
      </c>
      <c r="F85" s="7">
        <f>VLOOKUP(B85,[1]Sheet1!$A:$K,11,FALSE)</f>
        <v>103</v>
      </c>
      <c r="G85" s="6">
        <f>VLOOKUP(B85,[1]Sheet1!$A:$L,12,FALSE)</f>
        <v>220.5</v>
      </c>
      <c r="H85" s="8">
        <f t="shared" si="16"/>
        <v>73.5</v>
      </c>
      <c r="I85" s="8">
        <f t="shared" si="17"/>
        <v>44.1</v>
      </c>
      <c r="J85" s="20">
        <v>80.2</v>
      </c>
      <c r="K85" s="15">
        <f t="shared" si="13"/>
        <v>32.08</v>
      </c>
      <c r="L85" s="15">
        <f t="shared" si="14"/>
        <v>76.18</v>
      </c>
      <c r="M85" s="16" t="s">
        <v>19</v>
      </c>
      <c r="N85" s="17" t="s">
        <v>20</v>
      </c>
      <c r="O85" s="18"/>
    </row>
    <row r="86" ht="15.75" spans="1:15">
      <c r="A86" s="5">
        <f t="shared" si="15"/>
        <v>83</v>
      </c>
      <c r="B86" s="6" t="s">
        <v>151</v>
      </c>
      <c r="C86" s="7" t="s">
        <v>149</v>
      </c>
      <c r="D86" s="7" t="s">
        <v>150</v>
      </c>
      <c r="E86" s="7">
        <f>VLOOKUP(B86,[1]Sheet1!$A:$J,10,FALSE)</f>
        <v>114</v>
      </c>
      <c r="F86" s="7">
        <f>VLOOKUP(B86,[1]Sheet1!$A:$K,11,FALSE)</f>
        <v>110</v>
      </c>
      <c r="G86" s="6">
        <f>VLOOKUP(B86,[1]Sheet1!$A:$L,12,FALSE)</f>
        <v>224</v>
      </c>
      <c r="H86" s="8">
        <f t="shared" si="16"/>
        <v>74.6666666666667</v>
      </c>
      <c r="I86" s="8">
        <f t="shared" si="17"/>
        <v>44.8</v>
      </c>
      <c r="J86" s="20">
        <v>70.4</v>
      </c>
      <c r="K86" s="15">
        <f t="shared" si="13"/>
        <v>28.16</v>
      </c>
      <c r="L86" s="15">
        <f t="shared" si="14"/>
        <v>72.96</v>
      </c>
      <c r="M86" s="16" t="s">
        <v>22</v>
      </c>
      <c r="N86" s="10"/>
      <c r="O86" s="18"/>
    </row>
    <row r="87" ht="15.75" spans="1:15">
      <c r="A87" s="5">
        <f t="shared" si="15"/>
        <v>84</v>
      </c>
      <c r="B87" s="6" t="s">
        <v>152</v>
      </c>
      <c r="C87" s="7" t="s">
        <v>149</v>
      </c>
      <c r="D87" s="7" t="s">
        <v>150</v>
      </c>
      <c r="E87" s="7">
        <f>VLOOKUP(B87,[1]Sheet1!$A:$J,10,FALSE)</f>
        <v>99</v>
      </c>
      <c r="F87" s="7">
        <f>VLOOKUP(B87,[1]Sheet1!$A:$K,11,FALSE)</f>
        <v>104.5</v>
      </c>
      <c r="G87" s="6">
        <f>VLOOKUP(B87,[1]Sheet1!$A:$L,12,FALSE)</f>
        <v>203.5</v>
      </c>
      <c r="H87" s="8">
        <f t="shared" si="16"/>
        <v>67.8333333333333</v>
      </c>
      <c r="I87" s="8">
        <f t="shared" si="17"/>
        <v>40.7</v>
      </c>
      <c r="J87" s="20">
        <v>80.4</v>
      </c>
      <c r="K87" s="15">
        <f t="shared" si="13"/>
        <v>32.16</v>
      </c>
      <c r="L87" s="15">
        <f t="shared" si="14"/>
        <v>72.86</v>
      </c>
      <c r="M87" s="16" t="s">
        <v>24</v>
      </c>
      <c r="N87" s="10"/>
      <c r="O87" s="18"/>
    </row>
    <row r="88" ht="15.75" spans="1:15">
      <c r="A88" s="5">
        <f t="shared" si="15"/>
        <v>85</v>
      </c>
      <c r="B88" s="9" t="s">
        <v>153</v>
      </c>
      <c r="C88" s="10" t="s">
        <v>154</v>
      </c>
      <c r="D88" s="10" t="s">
        <v>155</v>
      </c>
      <c r="E88" s="7">
        <f>VLOOKUP(B88,[1]Sheet1!$A:$J,10,FALSE)</f>
        <v>107.5</v>
      </c>
      <c r="F88" s="7">
        <f>VLOOKUP(B88,[1]Sheet1!$A:$K,11,FALSE)</f>
        <v>122</v>
      </c>
      <c r="G88" s="6">
        <f>VLOOKUP(B88,[1]Sheet1!$A:$L,12,FALSE)</f>
        <v>229.5</v>
      </c>
      <c r="H88" s="8">
        <f t="shared" si="16"/>
        <v>76.5</v>
      </c>
      <c r="I88" s="8">
        <f t="shared" si="17"/>
        <v>45.9</v>
      </c>
      <c r="J88" s="20">
        <v>84.2</v>
      </c>
      <c r="K88" s="15">
        <f t="shared" si="13"/>
        <v>33.68</v>
      </c>
      <c r="L88" s="15">
        <f t="shared" si="14"/>
        <v>79.58</v>
      </c>
      <c r="M88" s="16" t="s">
        <v>19</v>
      </c>
      <c r="N88" s="17" t="s">
        <v>20</v>
      </c>
      <c r="O88" s="18"/>
    </row>
    <row r="89" ht="15.75" spans="1:15">
      <c r="A89" s="5">
        <f t="shared" si="15"/>
        <v>86</v>
      </c>
      <c r="B89" s="6" t="s">
        <v>156</v>
      </c>
      <c r="C89" s="7" t="s">
        <v>154</v>
      </c>
      <c r="D89" s="7" t="s">
        <v>155</v>
      </c>
      <c r="E89" s="7">
        <f>VLOOKUP(B89,[1]Sheet1!$A:$J,10,FALSE)</f>
        <v>103.5</v>
      </c>
      <c r="F89" s="7">
        <f>VLOOKUP(B89,[1]Sheet1!$A:$K,11,FALSE)</f>
        <v>115</v>
      </c>
      <c r="G89" s="6">
        <f>VLOOKUP(B89,[1]Sheet1!$A:$L,12,FALSE)</f>
        <v>218.5</v>
      </c>
      <c r="H89" s="8">
        <f t="shared" si="16"/>
        <v>72.8333333333333</v>
      </c>
      <c r="I89" s="8">
        <f t="shared" si="17"/>
        <v>43.7</v>
      </c>
      <c r="J89" s="20">
        <v>84</v>
      </c>
      <c r="K89" s="15">
        <f t="shared" si="13"/>
        <v>33.6</v>
      </c>
      <c r="L89" s="15">
        <f t="shared" si="14"/>
        <v>77.3</v>
      </c>
      <c r="M89" s="16" t="s">
        <v>22</v>
      </c>
      <c r="N89" s="10"/>
      <c r="O89" s="18"/>
    </row>
    <row r="90" ht="15.75" spans="1:15">
      <c r="A90" s="5">
        <f t="shared" si="15"/>
        <v>87</v>
      </c>
      <c r="B90" s="6" t="s">
        <v>157</v>
      </c>
      <c r="C90" s="7" t="s">
        <v>154</v>
      </c>
      <c r="D90" s="7" t="s">
        <v>155</v>
      </c>
      <c r="E90" s="7">
        <f>VLOOKUP(B90,[1]Sheet1!$A:$J,10,FALSE)</f>
        <v>115.5</v>
      </c>
      <c r="F90" s="7">
        <f>VLOOKUP(B90,[1]Sheet1!$A:$K,11,FALSE)</f>
        <v>106</v>
      </c>
      <c r="G90" s="6">
        <f>VLOOKUP(B90,[1]Sheet1!$A:$L,12,FALSE)</f>
        <v>221.5</v>
      </c>
      <c r="H90" s="8">
        <f t="shared" si="16"/>
        <v>73.8333333333333</v>
      </c>
      <c r="I90" s="8">
        <f t="shared" si="17"/>
        <v>44.3</v>
      </c>
      <c r="J90" s="20">
        <v>79.6</v>
      </c>
      <c r="K90" s="15">
        <f t="shared" si="13"/>
        <v>31.84</v>
      </c>
      <c r="L90" s="15">
        <f t="shared" si="14"/>
        <v>76.14</v>
      </c>
      <c r="M90" s="16" t="s">
        <v>24</v>
      </c>
      <c r="N90" s="10"/>
      <c r="O90" s="18"/>
    </row>
    <row r="91" ht="15.75" spans="1:15">
      <c r="A91" s="5">
        <f t="shared" si="15"/>
        <v>88</v>
      </c>
      <c r="B91" s="6" t="s">
        <v>158</v>
      </c>
      <c r="C91" s="7" t="s">
        <v>159</v>
      </c>
      <c r="D91" s="7" t="s">
        <v>160</v>
      </c>
      <c r="E91" s="7">
        <f>VLOOKUP(B91,[1]Sheet1!$A:$J,10,FALSE)</f>
        <v>105</v>
      </c>
      <c r="F91" s="7">
        <f>VLOOKUP(B91,[1]Sheet1!$A:$K,11,FALSE)</f>
        <v>104</v>
      </c>
      <c r="G91" s="6">
        <f>VLOOKUP(B91,[1]Sheet1!$A:$L,12,FALSE)</f>
        <v>209</v>
      </c>
      <c r="H91" s="8">
        <f t="shared" si="16"/>
        <v>69.6666666666667</v>
      </c>
      <c r="I91" s="8">
        <f t="shared" si="17"/>
        <v>41.8</v>
      </c>
      <c r="J91" s="20">
        <v>80.2</v>
      </c>
      <c r="K91" s="15">
        <f t="shared" si="13"/>
        <v>32.08</v>
      </c>
      <c r="L91" s="15">
        <f t="shared" si="14"/>
        <v>73.88</v>
      </c>
      <c r="M91" s="16" t="s">
        <v>19</v>
      </c>
      <c r="N91" s="17" t="s">
        <v>20</v>
      </c>
      <c r="O91" s="18"/>
    </row>
    <row r="92" ht="15.75" spans="1:15">
      <c r="A92" s="5">
        <f t="shared" si="15"/>
        <v>89</v>
      </c>
      <c r="B92" s="6" t="s">
        <v>161</v>
      </c>
      <c r="C92" s="7" t="s">
        <v>159</v>
      </c>
      <c r="D92" s="7" t="s">
        <v>160</v>
      </c>
      <c r="E92" s="7">
        <f>VLOOKUP(B92,[1]Sheet1!$A:$J,10,FALSE)</f>
        <v>113.5</v>
      </c>
      <c r="F92" s="7">
        <f>VLOOKUP(B92,[1]Sheet1!$A:$K,11,FALSE)</f>
        <v>93</v>
      </c>
      <c r="G92" s="6">
        <f>VLOOKUP(B92,[1]Sheet1!$A:$L,12,FALSE)</f>
        <v>206.5</v>
      </c>
      <c r="H92" s="8">
        <f t="shared" si="16"/>
        <v>68.8333333333333</v>
      </c>
      <c r="I92" s="8">
        <f t="shared" si="17"/>
        <v>41.3</v>
      </c>
      <c r="J92" s="10">
        <v>80.4</v>
      </c>
      <c r="K92" s="15">
        <f t="shared" si="13"/>
        <v>32.16</v>
      </c>
      <c r="L92" s="15">
        <f t="shared" si="14"/>
        <v>73.46</v>
      </c>
      <c r="M92" s="16" t="s">
        <v>22</v>
      </c>
      <c r="N92" s="10"/>
      <c r="O92" s="18"/>
    </row>
    <row r="93" ht="15.75" spans="1:15">
      <c r="A93" s="5">
        <f t="shared" si="15"/>
        <v>90</v>
      </c>
      <c r="B93" s="6" t="s">
        <v>162</v>
      </c>
      <c r="C93" s="7" t="s">
        <v>159</v>
      </c>
      <c r="D93" s="7" t="s">
        <v>160</v>
      </c>
      <c r="E93" s="7">
        <f>VLOOKUP(B93,[1]Sheet1!$A:$J,10,FALSE)</f>
        <v>84.5</v>
      </c>
      <c r="F93" s="7">
        <f>VLOOKUP(B93,[1]Sheet1!$A:$K,11,FALSE)</f>
        <v>118</v>
      </c>
      <c r="G93" s="6">
        <f>VLOOKUP(B93,[1]Sheet1!$A:$L,12,FALSE)</f>
        <v>202.5</v>
      </c>
      <c r="H93" s="8">
        <f t="shared" si="16"/>
        <v>67.5</v>
      </c>
      <c r="I93" s="8">
        <f t="shared" si="17"/>
        <v>40.5</v>
      </c>
      <c r="J93" s="20">
        <v>80.2</v>
      </c>
      <c r="K93" s="15">
        <f t="shared" si="13"/>
        <v>32.08</v>
      </c>
      <c r="L93" s="15">
        <f t="shared" si="14"/>
        <v>72.58</v>
      </c>
      <c r="M93" s="16" t="s">
        <v>24</v>
      </c>
      <c r="N93" s="10"/>
      <c r="O93" s="18"/>
    </row>
    <row r="94" ht="15.75" spans="1:15">
      <c r="A94" s="5">
        <f t="shared" si="15"/>
        <v>91</v>
      </c>
      <c r="B94" s="6" t="s">
        <v>163</v>
      </c>
      <c r="C94" s="7" t="s">
        <v>159</v>
      </c>
      <c r="D94" s="7" t="s">
        <v>164</v>
      </c>
      <c r="E94" s="7">
        <f>VLOOKUP(B94,[1]Sheet1!$A:$J,10,FALSE)</f>
        <v>98.5</v>
      </c>
      <c r="F94" s="7">
        <f>VLOOKUP(B94,[1]Sheet1!$A:$K,11,FALSE)</f>
        <v>107</v>
      </c>
      <c r="G94" s="6">
        <f>VLOOKUP(B94,[1]Sheet1!$A:$L,12,FALSE)</f>
        <v>205.5</v>
      </c>
      <c r="H94" s="8">
        <f t="shared" si="16"/>
        <v>68.5</v>
      </c>
      <c r="I94" s="8">
        <f t="shared" si="17"/>
        <v>41.1</v>
      </c>
      <c r="J94" s="20">
        <v>81.6</v>
      </c>
      <c r="K94" s="15">
        <f t="shared" si="13"/>
        <v>32.64</v>
      </c>
      <c r="L94" s="15">
        <f t="shared" si="14"/>
        <v>73.74</v>
      </c>
      <c r="M94" s="16" t="s">
        <v>19</v>
      </c>
      <c r="N94" s="17" t="s">
        <v>20</v>
      </c>
      <c r="O94" s="18"/>
    </row>
    <row r="95" ht="15.75" spans="1:15">
      <c r="A95" s="5">
        <f t="shared" si="15"/>
        <v>92</v>
      </c>
      <c r="B95" s="6" t="s">
        <v>165</v>
      </c>
      <c r="C95" s="7" t="s">
        <v>159</v>
      </c>
      <c r="D95" s="7" t="s">
        <v>164</v>
      </c>
      <c r="E95" s="7">
        <f>VLOOKUP(B95,[1]Sheet1!$A:$J,10,FALSE)</f>
        <v>101</v>
      </c>
      <c r="F95" s="7">
        <f>VLOOKUP(B95,[1]Sheet1!$A:$K,11,FALSE)</f>
        <v>100</v>
      </c>
      <c r="G95" s="6">
        <f>VLOOKUP(B95,[1]Sheet1!$A:$L,12,FALSE)</f>
        <v>201</v>
      </c>
      <c r="H95" s="8">
        <f t="shared" si="16"/>
        <v>67</v>
      </c>
      <c r="I95" s="8">
        <f t="shared" si="17"/>
        <v>40.2</v>
      </c>
      <c r="J95" s="20">
        <v>82.8</v>
      </c>
      <c r="K95" s="15">
        <f t="shared" si="13"/>
        <v>33.12</v>
      </c>
      <c r="L95" s="15">
        <f t="shared" si="14"/>
        <v>73.32</v>
      </c>
      <c r="M95" s="16" t="s">
        <v>22</v>
      </c>
      <c r="N95" s="17" t="s">
        <v>20</v>
      </c>
      <c r="O95" s="18"/>
    </row>
    <row r="96" ht="15.75" spans="1:15">
      <c r="A96" s="5">
        <f t="shared" si="15"/>
        <v>93</v>
      </c>
      <c r="B96" s="6" t="s">
        <v>166</v>
      </c>
      <c r="C96" s="7" t="s">
        <v>159</v>
      </c>
      <c r="D96" s="7" t="s">
        <v>164</v>
      </c>
      <c r="E96" s="7">
        <f>VLOOKUP(B96,[1]Sheet1!$A:$J,10,FALSE)</f>
        <v>91</v>
      </c>
      <c r="F96" s="7">
        <f>VLOOKUP(B96,[1]Sheet1!$A:$K,11,FALSE)</f>
        <v>105</v>
      </c>
      <c r="G96" s="6">
        <f>VLOOKUP(B96,[1]Sheet1!$A:$L,12,FALSE)</f>
        <v>196</v>
      </c>
      <c r="H96" s="8">
        <f t="shared" si="16"/>
        <v>65.3333333333333</v>
      </c>
      <c r="I96" s="8">
        <f t="shared" si="17"/>
        <v>39.2</v>
      </c>
      <c r="J96" s="20">
        <v>82.2</v>
      </c>
      <c r="K96" s="15">
        <f t="shared" si="13"/>
        <v>32.88</v>
      </c>
      <c r="L96" s="15">
        <f t="shared" si="14"/>
        <v>72.08</v>
      </c>
      <c r="M96" s="16" t="s">
        <v>24</v>
      </c>
      <c r="N96" s="10"/>
      <c r="O96" s="18"/>
    </row>
    <row r="97" ht="15.75" spans="1:15">
      <c r="A97" s="5">
        <f t="shared" si="15"/>
        <v>94</v>
      </c>
      <c r="B97" s="6" t="s">
        <v>167</v>
      </c>
      <c r="C97" s="7" t="s">
        <v>159</v>
      </c>
      <c r="D97" s="7" t="s">
        <v>164</v>
      </c>
      <c r="E97" s="7">
        <f>VLOOKUP(B97,[1]Sheet1!$A:$J,10,FALSE)</f>
        <v>82</v>
      </c>
      <c r="F97" s="7">
        <f>VLOOKUP(B97,[1]Sheet1!$A:$K,11,FALSE)</f>
        <v>108.5</v>
      </c>
      <c r="G97" s="6">
        <f>VLOOKUP(B97,[1]Sheet1!$A:$L,12,FALSE)</f>
        <v>190.5</v>
      </c>
      <c r="H97" s="8">
        <f t="shared" si="16"/>
        <v>63.5</v>
      </c>
      <c r="I97" s="8">
        <f t="shared" si="17"/>
        <v>38.1</v>
      </c>
      <c r="J97" s="20">
        <v>76.6</v>
      </c>
      <c r="K97" s="15">
        <f t="shared" si="13"/>
        <v>30.64</v>
      </c>
      <c r="L97" s="15">
        <f t="shared" si="14"/>
        <v>68.74</v>
      </c>
      <c r="M97" s="16" t="s">
        <v>71</v>
      </c>
      <c r="N97" s="10"/>
      <c r="O97" s="18"/>
    </row>
    <row r="98" ht="15.75" spans="1:15">
      <c r="A98" s="5">
        <f t="shared" si="15"/>
        <v>95</v>
      </c>
      <c r="B98" s="6" t="s">
        <v>168</v>
      </c>
      <c r="C98" s="7" t="s">
        <v>159</v>
      </c>
      <c r="D98" s="7" t="s">
        <v>164</v>
      </c>
      <c r="E98" s="7">
        <f>VLOOKUP(B98,[1]Sheet1!$A:$J,10,FALSE)</f>
        <v>100</v>
      </c>
      <c r="F98" s="7">
        <f>VLOOKUP(B98,[1]Sheet1!$A:$K,11,FALSE)</f>
        <v>109</v>
      </c>
      <c r="G98" s="6">
        <f>VLOOKUP(B98,[1]Sheet1!$A:$L,12,FALSE)</f>
        <v>209</v>
      </c>
      <c r="H98" s="8">
        <f t="shared" si="16"/>
        <v>69.6666666666667</v>
      </c>
      <c r="I98" s="8">
        <f t="shared" si="17"/>
        <v>41.8</v>
      </c>
      <c r="J98" s="21" t="s">
        <v>40</v>
      </c>
      <c r="K98" s="15" t="s">
        <v>40</v>
      </c>
      <c r="L98" s="15" t="s">
        <v>40</v>
      </c>
      <c r="M98" s="15" t="s">
        <v>40</v>
      </c>
      <c r="N98" s="10"/>
      <c r="O98" s="18"/>
    </row>
    <row r="99" ht="15.75" spans="1:15">
      <c r="A99" s="5">
        <f t="shared" si="15"/>
        <v>96</v>
      </c>
      <c r="B99" s="6" t="s">
        <v>169</v>
      </c>
      <c r="C99" s="7" t="s">
        <v>159</v>
      </c>
      <c r="D99" s="7" t="s">
        <v>164</v>
      </c>
      <c r="E99" s="7">
        <f>VLOOKUP(B99,[1]Sheet1!$A:$J,10,FALSE)</f>
        <v>97.5</v>
      </c>
      <c r="F99" s="7">
        <f>VLOOKUP(B99,[1]Sheet1!$A:$K,11,FALSE)</f>
        <v>105</v>
      </c>
      <c r="G99" s="6">
        <f>VLOOKUP(B99,[1]Sheet1!$A:$L,12,FALSE)</f>
        <v>202.5</v>
      </c>
      <c r="H99" s="8">
        <f t="shared" si="16"/>
        <v>67.5</v>
      </c>
      <c r="I99" s="8">
        <f t="shared" si="17"/>
        <v>40.5</v>
      </c>
      <c r="J99" s="21" t="s">
        <v>40</v>
      </c>
      <c r="K99" s="15" t="s">
        <v>40</v>
      </c>
      <c r="L99" s="15" t="s">
        <v>40</v>
      </c>
      <c r="M99" s="15" t="s">
        <v>40</v>
      </c>
      <c r="N99" s="10"/>
      <c r="O99" s="18"/>
    </row>
    <row r="100" ht="28.5" spans="1:15">
      <c r="A100" s="5">
        <f t="shared" si="15"/>
        <v>97</v>
      </c>
      <c r="B100" s="6" t="s">
        <v>170</v>
      </c>
      <c r="C100" s="7" t="s">
        <v>171</v>
      </c>
      <c r="D100" s="7" t="s">
        <v>172</v>
      </c>
      <c r="E100" s="7">
        <f>VLOOKUP(B100,[1]Sheet1!$A:$J,10,FALSE)</f>
        <v>115.5</v>
      </c>
      <c r="F100" s="7">
        <f>VLOOKUP(B100,[1]Sheet1!$A:$K,11,FALSE)</f>
        <v>98.5</v>
      </c>
      <c r="G100" s="6">
        <f>VLOOKUP(B100,[1]Sheet1!$A:$L,12,FALSE)</f>
        <v>214</v>
      </c>
      <c r="H100" s="8">
        <f t="shared" si="16"/>
        <v>71.3333333333333</v>
      </c>
      <c r="I100" s="8">
        <f t="shared" si="17"/>
        <v>42.8</v>
      </c>
      <c r="J100" s="20">
        <v>84.8</v>
      </c>
      <c r="K100" s="15">
        <f t="shared" ref="K100:K107" si="18">J100*0.4</f>
        <v>33.92</v>
      </c>
      <c r="L100" s="15">
        <f t="shared" ref="L100:L107" si="19">I100+K100</f>
        <v>76.72</v>
      </c>
      <c r="M100" s="16" t="s">
        <v>19</v>
      </c>
      <c r="N100" s="17" t="s">
        <v>20</v>
      </c>
      <c r="O100" s="18"/>
    </row>
    <row r="101" ht="28.5" spans="1:15">
      <c r="A101" s="5">
        <f t="shared" si="15"/>
        <v>98</v>
      </c>
      <c r="B101" s="6" t="s">
        <v>173</v>
      </c>
      <c r="C101" s="7" t="s">
        <v>171</v>
      </c>
      <c r="D101" s="7" t="s">
        <v>172</v>
      </c>
      <c r="E101" s="7">
        <f>VLOOKUP(B101,[1]Sheet1!$A:$J,10,FALSE)</f>
        <v>101</v>
      </c>
      <c r="F101" s="7">
        <f>VLOOKUP(B101,[1]Sheet1!$A:$K,11,FALSE)</f>
        <v>111.5</v>
      </c>
      <c r="G101" s="6">
        <f>VLOOKUP(B101,[1]Sheet1!$A:$L,12,FALSE)</f>
        <v>212.5</v>
      </c>
      <c r="H101" s="8">
        <f t="shared" si="16"/>
        <v>70.8333333333333</v>
      </c>
      <c r="I101" s="8">
        <f t="shared" si="17"/>
        <v>42.5</v>
      </c>
      <c r="J101" s="20">
        <v>79.2</v>
      </c>
      <c r="K101" s="15">
        <f t="shared" si="18"/>
        <v>31.68</v>
      </c>
      <c r="L101" s="15">
        <f t="shared" si="19"/>
        <v>74.18</v>
      </c>
      <c r="M101" s="16" t="s">
        <v>22</v>
      </c>
      <c r="N101" s="10"/>
      <c r="O101" s="18"/>
    </row>
    <row r="102" ht="28.5" spans="1:15">
      <c r="A102" s="5">
        <f t="shared" si="15"/>
        <v>99</v>
      </c>
      <c r="B102" s="6" t="s">
        <v>174</v>
      </c>
      <c r="C102" s="7" t="s">
        <v>171</v>
      </c>
      <c r="D102" s="7" t="s">
        <v>172</v>
      </c>
      <c r="E102" s="7">
        <f>VLOOKUP(B102,[1]Sheet1!$A:$J,10,FALSE)</f>
        <v>99.5</v>
      </c>
      <c r="F102" s="7">
        <f>VLOOKUP(B102,[1]Sheet1!$A:$K,11,FALSE)</f>
        <v>105</v>
      </c>
      <c r="G102" s="6">
        <f>VLOOKUP(B102,[1]Sheet1!$A:$L,12,FALSE)</f>
        <v>204.5</v>
      </c>
      <c r="H102" s="8">
        <f t="shared" si="16"/>
        <v>68.1666666666667</v>
      </c>
      <c r="I102" s="8">
        <f t="shared" si="17"/>
        <v>40.9</v>
      </c>
      <c r="J102" s="20">
        <v>79.2</v>
      </c>
      <c r="K102" s="15">
        <f t="shared" si="18"/>
        <v>31.68</v>
      </c>
      <c r="L102" s="15">
        <f t="shared" si="19"/>
        <v>72.58</v>
      </c>
      <c r="M102" s="16" t="s">
        <v>24</v>
      </c>
      <c r="N102" s="10"/>
      <c r="O102" s="18"/>
    </row>
    <row r="103" ht="28.5" spans="1:15">
      <c r="A103" s="5">
        <f t="shared" si="15"/>
        <v>100</v>
      </c>
      <c r="B103" s="6" t="s">
        <v>175</v>
      </c>
      <c r="C103" s="7" t="s">
        <v>171</v>
      </c>
      <c r="D103" s="7" t="s">
        <v>176</v>
      </c>
      <c r="E103" s="7">
        <f>VLOOKUP(B103,[1]Sheet1!$A:$J,10,FALSE)</f>
        <v>94</v>
      </c>
      <c r="F103" s="7">
        <f>VLOOKUP(B103,[1]Sheet1!$A:$K,11,FALSE)</f>
        <v>107.5</v>
      </c>
      <c r="G103" s="6">
        <f>VLOOKUP(B103,[1]Sheet1!$A:$L,12,FALSE)</f>
        <v>201.5</v>
      </c>
      <c r="H103" s="8">
        <f t="shared" si="16"/>
        <v>67.1666666666667</v>
      </c>
      <c r="I103" s="8">
        <f t="shared" si="17"/>
        <v>40.3</v>
      </c>
      <c r="J103" s="20">
        <v>82</v>
      </c>
      <c r="K103" s="15">
        <f t="shared" si="18"/>
        <v>32.8</v>
      </c>
      <c r="L103" s="15">
        <f t="shared" si="19"/>
        <v>73.1</v>
      </c>
      <c r="M103" s="16" t="s">
        <v>19</v>
      </c>
      <c r="N103" s="17" t="s">
        <v>20</v>
      </c>
      <c r="O103" s="18"/>
    </row>
    <row r="104" ht="28.5" spans="1:15">
      <c r="A104" s="5">
        <f t="shared" si="15"/>
        <v>101</v>
      </c>
      <c r="B104" s="6" t="s">
        <v>177</v>
      </c>
      <c r="C104" s="7" t="s">
        <v>171</v>
      </c>
      <c r="D104" s="7" t="s">
        <v>176</v>
      </c>
      <c r="E104" s="7">
        <f>VLOOKUP(B104,[1]Sheet1!$A:$J,10,FALSE)</f>
        <v>94</v>
      </c>
      <c r="F104" s="7">
        <f>VLOOKUP(B104,[1]Sheet1!$A:$K,11,FALSE)</f>
        <v>98</v>
      </c>
      <c r="G104" s="6">
        <f>VLOOKUP(B104,[1]Sheet1!$A:$L,12,FALSE)</f>
        <v>192</v>
      </c>
      <c r="H104" s="8">
        <f t="shared" si="16"/>
        <v>64</v>
      </c>
      <c r="I104" s="8">
        <f t="shared" si="17"/>
        <v>38.4</v>
      </c>
      <c r="J104" s="10">
        <v>83.2</v>
      </c>
      <c r="K104" s="15">
        <f t="shared" si="18"/>
        <v>33.28</v>
      </c>
      <c r="L104" s="15">
        <f t="shared" si="19"/>
        <v>71.68</v>
      </c>
      <c r="M104" s="16" t="s">
        <v>22</v>
      </c>
      <c r="N104" s="17" t="s">
        <v>20</v>
      </c>
      <c r="O104" s="22"/>
    </row>
    <row r="105" ht="28.5" spans="1:15">
      <c r="A105" s="5">
        <f t="shared" si="15"/>
        <v>102</v>
      </c>
      <c r="B105" s="6" t="s">
        <v>178</v>
      </c>
      <c r="C105" s="7" t="s">
        <v>171</v>
      </c>
      <c r="D105" s="7" t="s">
        <v>176</v>
      </c>
      <c r="E105" s="7">
        <f>VLOOKUP(B105,[1]Sheet1!$A:$J,10,FALSE)</f>
        <v>81.5</v>
      </c>
      <c r="F105" s="7">
        <f>VLOOKUP(B105,[1]Sheet1!$A:$K,11,FALSE)</f>
        <v>95.5</v>
      </c>
      <c r="G105" s="6">
        <f>VLOOKUP(B105,[1]Sheet1!$A:$L,12,FALSE)</f>
        <v>177</v>
      </c>
      <c r="H105" s="8">
        <f t="shared" si="16"/>
        <v>59</v>
      </c>
      <c r="I105" s="8">
        <f t="shared" si="17"/>
        <v>35.4</v>
      </c>
      <c r="J105" s="20">
        <v>80</v>
      </c>
      <c r="K105" s="15">
        <f t="shared" si="18"/>
        <v>32</v>
      </c>
      <c r="L105" s="15">
        <f t="shared" si="19"/>
        <v>67.4</v>
      </c>
      <c r="M105" s="16" t="s">
        <v>24</v>
      </c>
      <c r="N105" s="10"/>
      <c r="O105" s="18"/>
    </row>
    <row r="106" ht="28.5" spans="1:15">
      <c r="A106" s="5">
        <f t="shared" si="15"/>
        <v>103</v>
      </c>
      <c r="B106" s="6" t="s">
        <v>179</v>
      </c>
      <c r="C106" s="7" t="s">
        <v>171</v>
      </c>
      <c r="D106" s="7" t="s">
        <v>176</v>
      </c>
      <c r="E106" s="7">
        <f>VLOOKUP(B106,[1]Sheet1!$A:$J,10,FALSE)</f>
        <v>88</v>
      </c>
      <c r="F106" s="7">
        <f>VLOOKUP(B106,[1]Sheet1!$A:$K,11,FALSE)</f>
        <v>85.5</v>
      </c>
      <c r="G106" s="6">
        <f>VLOOKUP(B106,[1]Sheet1!$A:$L,12,FALSE)</f>
        <v>173.5</v>
      </c>
      <c r="H106" s="8">
        <f t="shared" si="16"/>
        <v>57.8333333333333</v>
      </c>
      <c r="I106" s="8">
        <f t="shared" si="17"/>
        <v>34.7</v>
      </c>
      <c r="J106" s="20">
        <v>80.6</v>
      </c>
      <c r="K106" s="15">
        <f t="shared" si="18"/>
        <v>32.24</v>
      </c>
      <c r="L106" s="15">
        <f t="shared" si="19"/>
        <v>66.94</v>
      </c>
      <c r="M106" s="16" t="s">
        <v>71</v>
      </c>
      <c r="N106" s="10"/>
      <c r="O106" s="18"/>
    </row>
    <row r="107" ht="28.5" spans="1:15">
      <c r="A107" s="5">
        <f t="shared" si="15"/>
        <v>104</v>
      </c>
      <c r="B107" s="6" t="s">
        <v>180</v>
      </c>
      <c r="C107" s="7" t="s">
        <v>171</v>
      </c>
      <c r="D107" s="7" t="s">
        <v>176</v>
      </c>
      <c r="E107" s="7">
        <f>VLOOKUP(B107,[1]Sheet1!$A:$J,10,FALSE)</f>
        <v>91.5</v>
      </c>
      <c r="F107" s="7">
        <f>VLOOKUP(B107,[1]Sheet1!$A:$K,11,FALSE)</f>
        <v>85</v>
      </c>
      <c r="G107" s="6">
        <f>VLOOKUP(B107,[1]Sheet1!$A:$L,12,FALSE)</f>
        <v>176.5</v>
      </c>
      <c r="H107" s="8">
        <f t="shared" si="16"/>
        <v>58.8333333333333</v>
      </c>
      <c r="I107" s="8">
        <f t="shared" si="17"/>
        <v>35.3</v>
      </c>
      <c r="J107" s="10">
        <v>75.8</v>
      </c>
      <c r="K107" s="15">
        <f t="shared" si="18"/>
        <v>30.32</v>
      </c>
      <c r="L107" s="15">
        <f t="shared" si="19"/>
        <v>65.62</v>
      </c>
      <c r="M107" s="16" t="s">
        <v>119</v>
      </c>
      <c r="N107" s="10"/>
      <c r="O107" s="18"/>
    </row>
    <row r="108" ht="28.5" spans="1:15">
      <c r="A108" s="5">
        <f t="shared" si="15"/>
        <v>105</v>
      </c>
      <c r="B108" s="6" t="s">
        <v>181</v>
      </c>
      <c r="C108" s="7" t="s">
        <v>171</v>
      </c>
      <c r="D108" s="7" t="s">
        <v>176</v>
      </c>
      <c r="E108" s="7">
        <f>VLOOKUP(B108,[1]Sheet1!$A:$J,10,FALSE)</f>
        <v>88</v>
      </c>
      <c r="F108" s="7">
        <f>VLOOKUP(B108,[1]Sheet1!$A:$K,11,FALSE)</f>
        <v>101.5</v>
      </c>
      <c r="G108" s="6">
        <f>VLOOKUP(B108,[1]Sheet1!$A:$L,12,FALSE)</f>
        <v>189.5</v>
      </c>
      <c r="H108" s="8">
        <f t="shared" si="16"/>
        <v>63.1666666666667</v>
      </c>
      <c r="I108" s="8">
        <f t="shared" si="17"/>
        <v>37.9</v>
      </c>
      <c r="J108" s="21" t="s">
        <v>40</v>
      </c>
      <c r="K108" s="15" t="s">
        <v>40</v>
      </c>
      <c r="L108" s="15" t="s">
        <v>40</v>
      </c>
      <c r="M108" s="15" t="s">
        <v>40</v>
      </c>
      <c r="N108" s="10"/>
      <c r="O108" s="18"/>
    </row>
    <row r="109" ht="15.75" spans="1:15">
      <c r="A109" s="5">
        <f t="shared" si="15"/>
        <v>106</v>
      </c>
      <c r="B109" s="6" t="s">
        <v>182</v>
      </c>
      <c r="C109" s="7" t="s">
        <v>183</v>
      </c>
      <c r="D109" s="7" t="s">
        <v>184</v>
      </c>
      <c r="E109" s="7">
        <f>VLOOKUP(B109,[1]Sheet1!$A:$J,10,FALSE)</f>
        <v>110</v>
      </c>
      <c r="F109" s="7">
        <f>VLOOKUP(B109,[1]Sheet1!$A:$K,11,FALSE)</f>
        <v>104</v>
      </c>
      <c r="G109" s="6">
        <f>VLOOKUP(B109,[1]Sheet1!$A:$L,12,FALSE)</f>
        <v>214</v>
      </c>
      <c r="H109" s="8">
        <f t="shared" si="16"/>
        <v>71.3333333333333</v>
      </c>
      <c r="I109" s="8">
        <f t="shared" si="17"/>
        <v>42.8</v>
      </c>
      <c r="J109" s="20">
        <v>83.8</v>
      </c>
      <c r="K109" s="15">
        <f t="shared" ref="K109:K113" si="20">J109*0.4</f>
        <v>33.52</v>
      </c>
      <c r="L109" s="15">
        <f t="shared" ref="L109:L113" si="21">I109+K109</f>
        <v>76.32</v>
      </c>
      <c r="M109" s="16" t="s">
        <v>19</v>
      </c>
      <c r="N109" s="17" t="s">
        <v>20</v>
      </c>
      <c r="O109" s="18"/>
    </row>
    <row r="110" ht="15.75" spans="1:15">
      <c r="A110" s="5">
        <f t="shared" si="15"/>
        <v>107</v>
      </c>
      <c r="B110" s="6" t="s">
        <v>185</v>
      </c>
      <c r="C110" s="7" t="s">
        <v>183</v>
      </c>
      <c r="D110" s="7" t="s">
        <v>184</v>
      </c>
      <c r="E110" s="7">
        <f>VLOOKUP(B110,[1]Sheet1!$A:$J,10,FALSE)</f>
        <v>107.5</v>
      </c>
      <c r="F110" s="7">
        <f>VLOOKUP(B110,[1]Sheet1!$A:$K,11,FALSE)</f>
        <v>106.5</v>
      </c>
      <c r="G110" s="6">
        <f>VLOOKUP(B110,[1]Sheet1!$A:$L,12,FALSE)</f>
        <v>214</v>
      </c>
      <c r="H110" s="8">
        <f t="shared" si="16"/>
        <v>71.3333333333333</v>
      </c>
      <c r="I110" s="8">
        <f t="shared" si="17"/>
        <v>42.8</v>
      </c>
      <c r="J110" s="20">
        <v>79.4</v>
      </c>
      <c r="K110" s="15">
        <f t="shared" si="20"/>
        <v>31.76</v>
      </c>
      <c r="L110" s="15">
        <f t="shared" si="21"/>
        <v>74.56</v>
      </c>
      <c r="M110" s="16" t="s">
        <v>22</v>
      </c>
      <c r="N110" s="10"/>
      <c r="O110" s="18"/>
    </row>
    <row r="111" ht="15.75" spans="1:15">
      <c r="A111" s="5">
        <f t="shared" si="15"/>
        <v>108</v>
      </c>
      <c r="B111" s="6" t="s">
        <v>186</v>
      </c>
      <c r="C111" s="7" t="s">
        <v>183</v>
      </c>
      <c r="D111" s="7" t="s">
        <v>184</v>
      </c>
      <c r="E111" s="7">
        <f>VLOOKUP(B111,[1]Sheet1!$A:$J,10,FALSE)</f>
        <v>119.5</v>
      </c>
      <c r="F111" s="7">
        <f>VLOOKUP(B111,[1]Sheet1!$A:$K,11,FALSE)</f>
        <v>109</v>
      </c>
      <c r="G111" s="6">
        <f>VLOOKUP(B111,[1]Sheet1!$A:$L,12,FALSE)</f>
        <v>228.5</v>
      </c>
      <c r="H111" s="8">
        <f t="shared" si="16"/>
        <v>76.1666666666667</v>
      </c>
      <c r="I111" s="8">
        <f t="shared" si="17"/>
        <v>45.7</v>
      </c>
      <c r="J111" s="21" t="s">
        <v>40</v>
      </c>
      <c r="K111" s="15" t="s">
        <v>40</v>
      </c>
      <c r="L111" s="15" t="s">
        <v>40</v>
      </c>
      <c r="M111" s="15" t="s">
        <v>40</v>
      </c>
      <c r="N111" s="10"/>
      <c r="O111" s="18"/>
    </row>
    <row r="112" ht="15.75" spans="1:15">
      <c r="A112" s="5">
        <f t="shared" si="15"/>
        <v>109</v>
      </c>
      <c r="B112" s="6" t="s">
        <v>187</v>
      </c>
      <c r="C112" s="7" t="s">
        <v>188</v>
      </c>
      <c r="D112" s="7" t="s">
        <v>189</v>
      </c>
      <c r="E112" s="7">
        <f>VLOOKUP(B112,[1]Sheet1!$A:$J,10,FALSE)</f>
        <v>106.5</v>
      </c>
      <c r="F112" s="7">
        <f>VLOOKUP(B112,[1]Sheet1!$A:$K,11,FALSE)</f>
        <v>110</v>
      </c>
      <c r="G112" s="6">
        <f>VLOOKUP(B112,[1]Sheet1!$A:$L,12,FALSE)</f>
        <v>216.5</v>
      </c>
      <c r="H112" s="8">
        <f t="shared" si="16"/>
        <v>72.1666666666667</v>
      </c>
      <c r="I112" s="8">
        <f t="shared" si="17"/>
        <v>43.3</v>
      </c>
      <c r="J112" s="20">
        <v>83</v>
      </c>
      <c r="K112" s="15">
        <f t="shared" si="20"/>
        <v>33.2</v>
      </c>
      <c r="L112" s="15">
        <f t="shared" si="21"/>
        <v>76.5</v>
      </c>
      <c r="M112" s="16" t="s">
        <v>19</v>
      </c>
      <c r="N112" s="17" t="s">
        <v>20</v>
      </c>
      <c r="O112" s="18"/>
    </row>
    <row r="113" ht="15.75" spans="1:15">
      <c r="A113" s="5">
        <f t="shared" si="15"/>
        <v>110</v>
      </c>
      <c r="B113" s="6" t="s">
        <v>190</v>
      </c>
      <c r="C113" s="7" t="s">
        <v>188</v>
      </c>
      <c r="D113" s="7" t="s">
        <v>189</v>
      </c>
      <c r="E113" s="7">
        <f>VLOOKUP(B113,[1]Sheet1!$A:$J,10,FALSE)</f>
        <v>108.5</v>
      </c>
      <c r="F113" s="7">
        <f>VLOOKUP(B113,[1]Sheet1!$A:$K,11,FALSE)</f>
        <v>106.5</v>
      </c>
      <c r="G113" s="6">
        <f>VLOOKUP(B113,[1]Sheet1!$A:$L,12,FALSE)</f>
        <v>215</v>
      </c>
      <c r="H113" s="8">
        <f t="shared" si="16"/>
        <v>71.6666666666667</v>
      </c>
      <c r="I113" s="8">
        <f t="shared" si="17"/>
        <v>43</v>
      </c>
      <c r="J113" s="20">
        <v>78</v>
      </c>
      <c r="K113" s="15">
        <f t="shared" si="20"/>
        <v>31.2</v>
      </c>
      <c r="L113" s="15">
        <f t="shared" si="21"/>
        <v>74.2</v>
      </c>
      <c r="M113" s="16" t="s">
        <v>22</v>
      </c>
      <c r="N113" s="10"/>
      <c r="O113" s="18"/>
    </row>
    <row r="114" ht="15.75" spans="1:15">
      <c r="A114" s="5">
        <f t="shared" si="15"/>
        <v>111</v>
      </c>
      <c r="B114" s="6" t="s">
        <v>173</v>
      </c>
      <c r="C114" s="7" t="s">
        <v>188</v>
      </c>
      <c r="D114" s="7" t="s">
        <v>189</v>
      </c>
      <c r="E114" s="7">
        <v>115.5</v>
      </c>
      <c r="F114" s="7">
        <v>110.5</v>
      </c>
      <c r="G114" s="6">
        <v>226</v>
      </c>
      <c r="H114" s="8">
        <f t="shared" si="16"/>
        <v>75.3333333333333</v>
      </c>
      <c r="I114" s="8">
        <f t="shared" si="17"/>
        <v>45.2</v>
      </c>
      <c r="J114" s="21" t="s">
        <v>40</v>
      </c>
      <c r="K114" s="15" t="s">
        <v>40</v>
      </c>
      <c r="L114" s="15" t="s">
        <v>40</v>
      </c>
      <c r="M114" s="15" t="s">
        <v>40</v>
      </c>
      <c r="N114" s="10"/>
      <c r="O114" s="18"/>
    </row>
    <row r="115" ht="28.5" spans="1:15">
      <c r="A115" s="5">
        <f t="shared" si="15"/>
        <v>112</v>
      </c>
      <c r="B115" s="6" t="s">
        <v>191</v>
      </c>
      <c r="C115" s="7" t="s">
        <v>192</v>
      </c>
      <c r="D115" s="7" t="s">
        <v>193</v>
      </c>
      <c r="E115" s="7">
        <f>VLOOKUP(B115,[1]Sheet1!$A:$J,10,FALSE)</f>
        <v>97</v>
      </c>
      <c r="F115" s="7">
        <f>VLOOKUP(B115,[1]Sheet1!$A:$K,11,FALSE)</f>
        <v>110</v>
      </c>
      <c r="G115" s="6">
        <f>VLOOKUP(B115,[1]Sheet1!$A:$L,12,FALSE)</f>
        <v>207</v>
      </c>
      <c r="H115" s="8">
        <f t="shared" si="16"/>
        <v>69</v>
      </c>
      <c r="I115" s="8">
        <f t="shared" si="17"/>
        <v>41.4</v>
      </c>
      <c r="J115" s="20">
        <v>84</v>
      </c>
      <c r="K115" s="15">
        <f t="shared" ref="K115:K119" si="22">J115*0.4</f>
        <v>33.6</v>
      </c>
      <c r="L115" s="15">
        <f t="shared" ref="L115:L119" si="23">I115+K115</f>
        <v>75</v>
      </c>
      <c r="M115" s="16" t="s">
        <v>19</v>
      </c>
      <c r="N115" s="17" t="s">
        <v>20</v>
      </c>
      <c r="O115" s="18"/>
    </row>
    <row r="116" ht="28.5" spans="1:15">
      <c r="A116" s="5">
        <f t="shared" si="15"/>
        <v>113</v>
      </c>
      <c r="B116" s="6" t="s">
        <v>194</v>
      </c>
      <c r="C116" s="7" t="s">
        <v>192</v>
      </c>
      <c r="D116" s="7" t="s">
        <v>193</v>
      </c>
      <c r="E116" s="7">
        <f>VLOOKUP(B116,[1]Sheet1!$A:$J,10,FALSE)</f>
        <v>107</v>
      </c>
      <c r="F116" s="7">
        <f>VLOOKUP(B116,[1]Sheet1!$A:$K,11,FALSE)</f>
        <v>99</v>
      </c>
      <c r="G116" s="6">
        <f>VLOOKUP(B116,[1]Sheet1!$A:$L,12,FALSE)</f>
        <v>206</v>
      </c>
      <c r="H116" s="8">
        <f t="shared" si="16"/>
        <v>68.6666666666667</v>
      </c>
      <c r="I116" s="8">
        <f t="shared" si="17"/>
        <v>41.2</v>
      </c>
      <c r="J116" s="20">
        <v>80.2</v>
      </c>
      <c r="K116" s="15">
        <f t="shared" si="22"/>
        <v>32.08</v>
      </c>
      <c r="L116" s="15">
        <f t="shared" si="23"/>
        <v>73.28</v>
      </c>
      <c r="M116" s="16" t="s">
        <v>22</v>
      </c>
      <c r="N116" s="10"/>
      <c r="O116" s="18"/>
    </row>
    <row r="117" ht="28.5" spans="1:15">
      <c r="A117" s="5">
        <f t="shared" si="15"/>
        <v>114</v>
      </c>
      <c r="B117" s="6" t="s">
        <v>195</v>
      </c>
      <c r="C117" s="7" t="s">
        <v>192</v>
      </c>
      <c r="D117" s="7" t="s">
        <v>193</v>
      </c>
      <c r="E117" s="7">
        <f>VLOOKUP(B117,[1]Sheet1!$A:$J,10,FALSE)</f>
        <v>113.5</v>
      </c>
      <c r="F117" s="7">
        <f>VLOOKUP(B117,[1]Sheet1!$A:$K,11,FALSE)</f>
        <v>102</v>
      </c>
      <c r="G117" s="6">
        <f>VLOOKUP(B117,[1]Sheet1!$A:$L,12,FALSE)</f>
        <v>215.5</v>
      </c>
      <c r="H117" s="8">
        <f t="shared" si="16"/>
        <v>71.8333333333333</v>
      </c>
      <c r="I117" s="8">
        <f t="shared" si="17"/>
        <v>43.1</v>
      </c>
      <c r="J117" s="21" t="s">
        <v>40</v>
      </c>
      <c r="K117" s="15" t="s">
        <v>40</v>
      </c>
      <c r="L117" s="15" t="s">
        <v>40</v>
      </c>
      <c r="M117" s="15" t="s">
        <v>40</v>
      </c>
      <c r="N117" s="10"/>
      <c r="O117" s="18"/>
    </row>
    <row r="118" ht="28.5" spans="1:15">
      <c r="A118" s="5">
        <f t="shared" si="15"/>
        <v>115</v>
      </c>
      <c r="B118" s="9" t="s">
        <v>196</v>
      </c>
      <c r="C118" s="10" t="s">
        <v>192</v>
      </c>
      <c r="D118" s="10" t="s">
        <v>197</v>
      </c>
      <c r="E118" s="7">
        <f>VLOOKUP(B118,[1]Sheet1!$A:$J,10,FALSE)</f>
        <v>107.5</v>
      </c>
      <c r="F118" s="7">
        <f>VLOOKUP(B118,[1]Sheet1!$A:$K,11,FALSE)</f>
        <v>97</v>
      </c>
      <c r="G118" s="6">
        <f>VLOOKUP(B118,[1]Sheet1!$A:$L,12,FALSE)</f>
        <v>204.5</v>
      </c>
      <c r="H118" s="8">
        <f t="shared" si="16"/>
        <v>68.1666666666667</v>
      </c>
      <c r="I118" s="8">
        <f t="shared" si="17"/>
        <v>40.9</v>
      </c>
      <c r="J118" s="20">
        <v>84.4</v>
      </c>
      <c r="K118" s="15">
        <f t="shared" si="22"/>
        <v>33.76</v>
      </c>
      <c r="L118" s="15">
        <f t="shared" si="23"/>
        <v>74.66</v>
      </c>
      <c r="M118" s="16" t="s">
        <v>19</v>
      </c>
      <c r="N118" s="17" t="s">
        <v>20</v>
      </c>
      <c r="O118" s="22"/>
    </row>
    <row r="119" ht="28.5" spans="1:15">
      <c r="A119" s="5">
        <f t="shared" si="15"/>
        <v>116</v>
      </c>
      <c r="B119" s="6" t="s">
        <v>198</v>
      </c>
      <c r="C119" s="7" t="s">
        <v>192</v>
      </c>
      <c r="D119" s="7" t="s">
        <v>197</v>
      </c>
      <c r="E119" s="7">
        <f>VLOOKUP(B119,[1]Sheet1!$A:$J,10,FALSE)</f>
        <v>101.5</v>
      </c>
      <c r="F119" s="7">
        <f>VLOOKUP(B119,[1]Sheet1!$A:$K,11,FALSE)</f>
        <v>108.5</v>
      </c>
      <c r="G119" s="6">
        <f>VLOOKUP(B119,[1]Sheet1!$A:$L,12,FALSE)</f>
        <v>210</v>
      </c>
      <c r="H119" s="8">
        <f t="shared" si="16"/>
        <v>70</v>
      </c>
      <c r="I119" s="8">
        <f t="shared" si="17"/>
        <v>42</v>
      </c>
      <c r="J119" s="20">
        <v>80.2</v>
      </c>
      <c r="K119" s="15">
        <f t="shared" si="22"/>
        <v>32.08</v>
      </c>
      <c r="L119" s="15">
        <f t="shared" si="23"/>
        <v>74.08</v>
      </c>
      <c r="M119" s="16" t="s">
        <v>22</v>
      </c>
      <c r="N119" s="10"/>
      <c r="O119" s="18"/>
    </row>
    <row r="120" ht="28.5" spans="1:15">
      <c r="A120" s="5">
        <f t="shared" si="15"/>
        <v>117</v>
      </c>
      <c r="B120" s="6" t="s">
        <v>199</v>
      </c>
      <c r="C120" s="7" t="s">
        <v>192</v>
      </c>
      <c r="D120" s="7" t="s">
        <v>197</v>
      </c>
      <c r="E120" s="7">
        <f>VLOOKUP(B120,[1]Sheet1!$A:$J,10,FALSE)</f>
        <v>97.5</v>
      </c>
      <c r="F120" s="7">
        <f>VLOOKUP(B120,[1]Sheet1!$A:$K,11,FALSE)</f>
        <v>108</v>
      </c>
      <c r="G120" s="6">
        <f>VLOOKUP(B120,[1]Sheet1!$A:$L,12,FALSE)</f>
        <v>205.5</v>
      </c>
      <c r="H120" s="8">
        <f t="shared" si="16"/>
        <v>68.5</v>
      </c>
      <c r="I120" s="8">
        <f t="shared" si="17"/>
        <v>41.1</v>
      </c>
      <c r="J120" s="10" t="s">
        <v>40</v>
      </c>
      <c r="K120" s="15" t="s">
        <v>40</v>
      </c>
      <c r="L120" s="15" t="s">
        <v>40</v>
      </c>
      <c r="M120" s="15" t="s">
        <v>40</v>
      </c>
      <c r="N120" s="10"/>
      <c r="O120" s="18"/>
    </row>
    <row r="121" ht="28.5" spans="1:15">
      <c r="A121" s="5">
        <f t="shared" si="15"/>
        <v>118</v>
      </c>
      <c r="B121" s="6" t="s">
        <v>200</v>
      </c>
      <c r="C121" s="7" t="s">
        <v>192</v>
      </c>
      <c r="D121" s="7" t="s">
        <v>201</v>
      </c>
      <c r="E121" s="7">
        <f>VLOOKUP(B121,[1]Sheet1!$A:$J,10,FALSE)</f>
        <v>94.5</v>
      </c>
      <c r="F121" s="7">
        <f>VLOOKUP(B121,[1]Sheet1!$A:$K,11,FALSE)</f>
        <v>116.5</v>
      </c>
      <c r="G121" s="6">
        <f>VLOOKUP(B121,[1]Sheet1!$A:$L,12,FALSE)</f>
        <v>211</v>
      </c>
      <c r="H121" s="8">
        <f t="shared" si="16"/>
        <v>70.3333333333333</v>
      </c>
      <c r="I121" s="8">
        <f t="shared" si="17"/>
        <v>42.2</v>
      </c>
      <c r="J121" s="20">
        <v>81.8</v>
      </c>
      <c r="K121" s="15">
        <f t="shared" ref="K121:K129" si="24">J121*0.4</f>
        <v>32.72</v>
      </c>
      <c r="L121" s="15">
        <f t="shared" ref="L121:L129" si="25">I121+K121</f>
        <v>74.92</v>
      </c>
      <c r="M121" s="16" t="s">
        <v>19</v>
      </c>
      <c r="N121" s="17" t="s">
        <v>20</v>
      </c>
      <c r="O121" s="18"/>
    </row>
    <row r="122" ht="28.5" spans="1:15">
      <c r="A122" s="5">
        <f t="shared" si="15"/>
        <v>119</v>
      </c>
      <c r="B122" s="6" t="s">
        <v>202</v>
      </c>
      <c r="C122" s="7" t="s">
        <v>192</v>
      </c>
      <c r="D122" s="7" t="s">
        <v>201</v>
      </c>
      <c r="E122" s="7">
        <f>VLOOKUP(B122,[1]Sheet1!$A:$J,10,FALSE)</f>
        <v>93.5</v>
      </c>
      <c r="F122" s="7">
        <f>VLOOKUP(B122,[1]Sheet1!$A:$K,11,FALSE)</f>
        <v>111</v>
      </c>
      <c r="G122" s="6">
        <f>VLOOKUP(B122,[1]Sheet1!$A:$L,12,FALSE)</f>
        <v>204.5</v>
      </c>
      <c r="H122" s="8">
        <f t="shared" si="16"/>
        <v>68.1666666666667</v>
      </c>
      <c r="I122" s="8">
        <f t="shared" si="17"/>
        <v>40.9</v>
      </c>
      <c r="J122" s="20">
        <v>82.4</v>
      </c>
      <c r="K122" s="15">
        <f t="shared" si="24"/>
        <v>32.96</v>
      </c>
      <c r="L122" s="15">
        <f t="shared" si="25"/>
        <v>73.86</v>
      </c>
      <c r="M122" s="16" t="s">
        <v>22</v>
      </c>
      <c r="N122" s="10"/>
      <c r="O122" s="18"/>
    </row>
    <row r="123" ht="28.5" spans="1:15">
      <c r="A123" s="5">
        <f t="shared" si="15"/>
        <v>120</v>
      </c>
      <c r="B123" s="9" t="s">
        <v>203</v>
      </c>
      <c r="C123" s="10" t="s">
        <v>192</v>
      </c>
      <c r="D123" s="10" t="s">
        <v>201</v>
      </c>
      <c r="E123" s="7">
        <f>VLOOKUP(B123,[1]Sheet1!$A:$J,10,FALSE)</f>
        <v>95.5</v>
      </c>
      <c r="F123" s="7">
        <f>VLOOKUP(B123,[1]Sheet1!$A:$K,11,FALSE)</f>
        <v>105</v>
      </c>
      <c r="G123" s="6">
        <f>VLOOKUP(B123,[1]Sheet1!$A:$L,12,FALSE)</f>
        <v>200.5</v>
      </c>
      <c r="H123" s="8">
        <f t="shared" si="16"/>
        <v>66.8333333333333</v>
      </c>
      <c r="I123" s="8">
        <f t="shared" si="17"/>
        <v>40.1</v>
      </c>
      <c r="J123" s="20">
        <v>81.4</v>
      </c>
      <c r="K123" s="15">
        <f t="shared" si="24"/>
        <v>32.56</v>
      </c>
      <c r="L123" s="15">
        <f t="shared" si="25"/>
        <v>72.66</v>
      </c>
      <c r="M123" s="16" t="s">
        <v>24</v>
      </c>
      <c r="N123" s="10"/>
      <c r="O123" s="18"/>
    </row>
    <row r="124" ht="15.75" spans="1:15">
      <c r="A124" s="5">
        <f t="shared" si="15"/>
        <v>121</v>
      </c>
      <c r="B124" s="9" t="s">
        <v>204</v>
      </c>
      <c r="C124" s="10" t="s">
        <v>205</v>
      </c>
      <c r="D124" s="10" t="s">
        <v>206</v>
      </c>
      <c r="E124" s="7">
        <f>VLOOKUP(B124,[1]Sheet1!$A:$J,10,FALSE)</f>
        <v>115.5</v>
      </c>
      <c r="F124" s="7">
        <f>VLOOKUP(B124,[1]Sheet1!$A:$K,11,FALSE)</f>
        <v>103</v>
      </c>
      <c r="G124" s="6">
        <f>VLOOKUP(B124,[1]Sheet1!$A:$L,12,FALSE)</f>
        <v>218.5</v>
      </c>
      <c r="H124" s="8">
        <f t="shared" si="16"/>
        <v>72.8333333333333</v>
      </c>
      <c r="I124" s="8">
        <f t="shared" si="17"/>
        <v>43.7</v>
      </c>
      <c r="J124" s="20">
        <v>81.2</v>
      </c>
      <c r="K124" s="15">
        <f t="shared" si="24"/>
        <v>32.48</v>
      </c>
      <c r="L124" s="15">
        <f t="shared" si="25"/>
        <v>76.18</v>
      </c>
      <c r="M124" s="16" t="s">
        <v>19</v>
      </c>
      <c r="N124" s="17" t="s">
        <v>20</v>
      </c>
      <c r="O124" s="18"/>
    </row>
    <row r="125" ht="15.75" spans="1:15">
      <c r="A125" s="5">
        <f t="shared" si="15"/>
        <v>122</v>
      </c>
      <c r="B125" s="6" t="s">
        <v>207</v>
      </c>
      <c r="C125" s="7" t="s">
        <v>205</v>
      </c>
      <c r="D125" s="7" t="s">
        <v>206</v>
      </c>
      <c r="E125" s="7">
        <f>VLOOKUP(B125,[1]Sheet1!$A:$J,10,FALSE)</f>
        <v>107</v>
      </c>
      <c r="F125" s="7">
        <f>VLOOKUP(B125,[1]Sheet1!$A:$K,11,FALSE)</f>
        <v>94</v>
      </c>
      <c r="G125" s="6">
        <f>VLOOKUP(B125,[1]Sheet1!$A:$L,12,FALSE)</f>
        <v>201</v>
      </c>
      <c r="H125" s="8">
        <f t="shared" si="16"/>
        <v>67</v>
      </c>
      <c r="I125" s="8">
        <f t="shared" si="17"/>
        <v>40.2</v>
      </c>
      <c r="J125" s="20">
        <v>78</v>
      </c>
      <c r="K125" s="15">
        <f t="shared" si="24"/>
        <v>31.2</v>
      </c>
      <c r="L125" s="15">
        <f t="shared" si="25"/>
        <v>71.4</v>
      </c>
      <c r="M125" s="16" t="s">
        <v>22</v>
      </c>
      <c r="N125" s="10"/>
      <c r="O125" s="18"/>
    </row>
    <row r="126" ht="15.75" spans="1:15">
      <c r="A126" s="5">
        <f t="shared" si="15"/>
        <v>123</v>
      </c>
      <c r="B126" s="6" t="s">
        <v>208</v>
      </c>
      <c r="C126" s="7" t="s">
        <v>205</v>
      </c>
      <c r="D126" s="7" t="s">
        <v>206</v>
      </c>
      <c r="E126" s="7">
        <f>VLOOKUP(B126,[1]Sheet1!$A:$J,10,FALSE)</f>
        <v>103.5</v>
      </c>
      <c r="F126" s="7">
        <f>VLOOKUP(B126,[1]Sheet1!$A:$K,11,FALSE)</f>
        <v>103</v>
      </c>
      <c r="G126" s="6">
        <f>VLOOKUP(B126,[1]Sheet1!$A:$L,12,FALSE)</f>
        <v>206.5</v>
      </c>
      <c r="H126" s="8">
        <f t="shared" si="16"/>
        <v>68.8333333333333</v>
      </c>
      <c r="I126" s="8">
        <f t="shared" si="17"/>
        <v>41.3</v>
      </c>
      <c r="J126" s="20">
        <v>71.2</v>
      </c>
      <c r="K126" s="15">
        <f t="shared" si="24"/>
        <v>28.48</v>
      </c>
      <c r="L126" s="15">
        <f t="shared" si="25"/>
        <v>69.78</v>
      </c>
      <c r="M126" s="16" t="s">
        <v>24</v>
      </c>
      <c r="N126" s="10"/>
      <c r="O126" s="18"/>
    </row>
    <row r="127" ht="15.75" spans="1:15">
      <c r="A127" s="5">
        <f t="shared" si="15"/>
        <v>124</v>
      </c>
      <c r="B127" s="6" t="s">
        <v>209</v>
      </c>
      <c r="C127" s="7" t="s">
        <v>205</v>
      </c>
      <c r="D127" s="7" t="s">
        <v>210</v>
      </c>
      <c r="E127" s="7">
        <f>VLOOKUP(B127,[1]Sheet1!$A:$J,10,FALSE)</f>
        <v>109</v>
      </c>
      <c r="F127" s="7">
        <f>VLOOKUP(B127,[1]Sheet1!$A:$K,11,FALSE)</f>
        <v>107.5</v>
      </c>
      <c r="G127" s="6">
        <f>VLOOKUP(B127,[1]Sheet1!$A:$L,12,FALSE)</f>
        <v>216.5</v>
      </c>
      <c r="H127" s="8">
        <f t="shared" si="16"/>
        <v>72.1666666666667</v>
      </c>
      <c r="I127" s="8">
        <f t="shared" si="17"/>
        <v>43.3</v>
      </c>
      <c r="J127" s="20">
        <v>78.6</v>
      </c>
      <c r="K127" s="15">
        <f t="shared" si="24"/>
        <v>31.44</v>
      </c>
      <c r="L127" s="15">
        <f t="shared" si="25"/>
        <v>74.74</v>
      </c>
      <c r="M127" s="16" t="s">
        <v>19</v>
      </c>
      <c r="N127" s="17" t="s">
        <v>20</v>
      </c>
      <c r="O127" s="18"/>
    </row>
    <row r="128" ht="15.75" spans="1:15">
      <c r="A128" s="5">
        <f t="shared" si="15"/>
        <v>125</v>
      </c>
      <c r="B128" s="6" t="s">
        <v>211</v>
      </c>
      <c r="C128" s="7" t="s">
        <v>205</v>
      </c>
      <c r="D128" s="7" t="s">
        <v>210</v>
      </c>
      <c r="E128" s="7">
        <f>VLOOKUP(B128,[1]Sheet1!$A:$J,10,FALSE)</f>
        <v>106</v>
      </c>
      <c r="F128" s="7">
        <f>VLOOKUP(B128,[1]Sheet1!$A:$K,11,FALSE)</f>
        <v>100</v>
      </c>
      <c r="G128" s="6">
        <f>VLOOKUP(B128,[1]Sheet1!$A:$L,12,FALSE)</f>
        <v>206</v>
      </c>
      <c r="H128" s="8">
        <f t="shared" si="16"/>
        <v>68.6666666666667</v>
      </c>
      <c r="I128" s="8">
        <f t="shared" si="17"/>
        <v>41.2</v>
      </c>
      <c r="J128" s="20">
        <v>79.2</v>
      </c>
      <c r="K128" s="15">
        <f t="shared" si="24"/>
        <v>31.68</v>
      </c>
      <c r="L128" s="15">
        <f t="shared" si="25"/>
        <v>72.88</v>
      </c>
      <c r="M128" s="16" t="s">
        <v>22</v>
      </c>
      <c r="N128" s="10"/>
      <c r="O128" s="18"/>
    </row>
    <row r="129" ht="15.75" spans="1:15">
      <c r="A129" s="5">
        <f t="shared" si="15"/>
        <v>126</v>
      </c>
      <c r="B129" s="6" t="s">
        <v>212</v>
      </c>
      <c r="C129" s="7" t="s">
        <v>205</v>
      </c>
      <c r="D129" s="7" t="s">
        <v>210</v>
      </c>
      <c r="E129" s="7">
        <f>VLOOKUP(B129,[1]Sheet1!$A:$J,10,FALSE)</f>
        <v>101</v>
      </c>
      <c r="F129" s="7">
        <f>VLOOKUP(B129,[1]Sheet1!$A:$K,11,FALSE)</f>
        <v>105</v>
      </c>
      <c r="G129" s="6">
        <f>VLOOKUP(B129,[1]Sheet1!$A:$L,12,FALSE)</f>
        <v>206</v>
      </c>
      <c r="H129" s="8">
        <f t="shared" si="16"/>
        <v>68.6666666666667</v>
      </c>
      <c r="I129" s="8">
        <f t="shared" si="17"/>
        <v>41.2</v>
      </c>
      <c r="J129" s="20">
        <v>78.4</v>
      </c>
      <c r="K129" s="15">
        <f t="shared" si="24"/>
        <v>31.36</v>
      </c>
      <c r="L129" s="15">
        <f t="shared" si="25"/>
        <v>72.56</v>
      </c>
      <c r="M129" s="16" t="s">
        <v>24</v>
      </c>
      <c r="N129" s="10"/>
      <c r="O129" s="18"/>
    </row>
    <row r="130" ht="15.75" spans="1:15">
      <c r="A130" s="5">
        <f t="shared" si="15"/>
        <v>127</v>
      </c>
      <c r="B130" s="6" t="s">
        <v>213</v>
      </c>
      <c r="C130" s="7" t="s">
        <v>205</v>
      </c>
      <c r="D130" s="7" t="s">
        <v>210</v>
      </c>
      <c r="E130" s="7">
        <f>VLOOKUP(B130,[1]Sheet1!$A:$J,10,FALSE)</f>
        <v>106.5</v>
      </c>
      <c r="F130" s="7">
        <f>VLOOKUP(B130,[1]Sheet1!$A:$K,11,FALSE)</f>
        <v>101</v>
      </c>
      <c r="G130" s="6">
        <f>VLOOKUP(B130,[1]Sheet1!$A:$L,12,FALSE)</f>
        <v>207.5</v>
      </c>
      <c r="H130" s="8">
        <f t="shared" si="16"/>
        <v>69.1666666666667</v>
      </c>
      <c r="I130" s="8">
        <f t="shared" si="17"/>
        <v>41.5</v>
      </c>
      <c r="J130" s="21" t="s">
        <v>40</v>
      </c>
      <c r="K130" s="15" t="s">
        <v>40</v>
      </c>
      <c r="L130" s="15" t="s">
        <v>40</v>
      </c>
      <c r="M130" s="15" t="s">
        <v>40</v>
      </c>
      <c r="N130" s="10"/>
      <c r="O130" s="18"/>
    </row>
    <row r="131" ht="15.75" spans="1:15">
      <c r="A131" s="5">
        <f t="shared" ref="A131:A186" si="26">ROW()-3</f>
        <v>128</v>
      </c>
      <c r="B131" s="6" t="s">
        <v>214</v>
      </c>
      <c r="C131" s="7" t="s">
        <v>215</v>
      </c>
      <c r="D131" s="7" t="s">
        <v>216</v>
      </c>
      <c r="E131" s="7">
        <f>VLOOKUP(B131,[1]Sheet1!$A:$J,10,FALSE)</f>
        <v>116</v>
      </c>
      <c r="F131" s="7">
        <f>VLOOKUP(B131,[1]Sheet1!$A:$K,11,FALSE)</f>
        <v>100</v>
      </c>
      <c r="G131" s="6">
        <f>VLOOKUP(B131,[1]Sheet1!$A:$L,12,FALSE)</f>
        <v>216</v>
      </c>
      <c r="H131" s="8">
        <f t="shared" ref="H131:H186" si="27">G131/3</f>
        <v>72</v>
      </c>
      <c r="I131" s="8">
        <f t="shared" ref="I131:I186" si="28">H131*0.6</f>
        <v>43.2</v>
      </c>
      <c r="J131" s="10">
        <v>85</v>
      </c>
      <c r="K131" s="15">
        <f t="shared" ref="K131:K138" si="29">J131*0.4</f>
        <v>34</v>
      </c>
      <c r="L131" s="15">
        <f t="shared" ref="L131:L138" si="30">I131+K131</f>
        <v>77.2</v>
      </c>
      <c r="M131" s="16" t="s">
        <v>19</v>
      </c>
      <c r="N131" s="17" t="s">
        <v>20</v>
      </c>
      <c r="O131" s="18"/>
    </row>
    <row r="132" ht="15.75" spans="1:15">
      <c r="A132" s="5">
        <f t="shared" si="26"/>
        <v>129</v>
      </c>
      <c r="B132" s="6" t="s">
        <v>217</v>
      </c>
      <c r="C132" s="7" t="s">
        <v>215</v>
      </c>
      <c r="D132" s="7" t="s">
        <v>216</v>
      </c>
      <c r="E132" s="7">
        <f>VLOOKUP(B132,[1]Sheet1!$A:$J,10,FALSE)</f>
        <v>115</v>
      </c>
      <c r="F132" s="7">
        <f>VLOOKUP(B132,[1]Sheet1!$A:$K,11,FALSE)</f>
        <v>98</v>
      </c>
      <c r="G132" s="6">
        <f>VLOOKUP(B132,[1]Sheet1!$A:$L,12,FALSE)</f>
        <v>213</v>
      </c>
      <c r="H132" s="8">
        <f t="shared" si="27"/>
        <v>71</v>
      </c>
      <c r="I132" s="8">
        <f t="shared" si="28"/>
        <v>42.6</v>
      </c>
      <c r="J132" s="20">
        <v>83.6</v>
      </c>
      <c r="K132" s="15">
        <f t="shared" si="29"/>
        <v>33.44</v>
      </c>
      <c r="L132" s="15">
        <f t="shared" si="30"/>
        <v>76.04</v>
      </c>
      <c r="M132" s="16" t="s">
        <v>22</v>
      </c>
      <c r="N132" s="10"/>
      <c r="O132" s="18"/>
    </row>
    <row r="133" ht="15.75" spans="1:15">
      <c r="A133" s="5">
        <f t="shared" si="26"/>
        <v>130</v>
      </c>
      <c r="B133" s="6" t="s">
        <v>218</v>
      </c>
      <c r="C133" s="7" t="s">
        <v>215</v>
      </c>
      <c r="D133" s="7" t="s">
        <v>216</v>
      </c>
      <c r="E133" s="7">
        <f>VLOOKUP(B133,[1]Sheet1!$A:$J,10,FALSE)</f>
        <v>103.5</v>
      </c>
      <c r="F133" s="7">
        <f>VLOOKUP(B133,[1]Sheet1!$A:$K,11,FALSE)</f>
        <v>104.5</v>
      </c>
      <c r="G133" s="6">
        <f>VLOOKUP(B133,[1]Sheet1!$A:$L,12,FALSE)</f>
        <v>208</v>
      </c>
      <c r="H133" s="8">
        <f t="shared" si="27"/>
        <v>69.3333333333333</v>
      </c>
      <c r="I133" s="8">
        <f t="shared" si="28"/>
        <v>41.6</v>
      </c>
      <c r="J133" s="20">
        <v>79.4</v>
      </c>
      <c r="K133" s="15">
        <f t="shared" si="29"/>
        <v>31.76</v>
      </c>
      <c r="L133" s="15">
        <f t="shared" si="30"/>
        <v>73.36</v>
      </c>
      <c r="M133" s="16" t="s">
        <v>24</v>
      </c>
      <c r="N133" s="10"/>
      <c r="O133" s="18"/>
    </row>
    <row r="134" ht="15.75" spans="1:15">
      <c r="A134" s="5">
        <f t="shared" si="26"/>
        <v>131</v>
      </c>
      <c r="B134" s="6" t="s">
        <v>219</v>
      </c>
      <c r="C134" s="7" t="s">
        <v>220</v>
      </c>
      <c r="D134" s="7" t="s">
        <v>221</v>
      </c>
      <c r="E134" s="7">
        <f>VLOOKUP(B134,[1]Sheet1!$A:$J,10,FALSE)</f>
        <v>96</v>
      </c>
      <c r="F134" s="7">
        <f>VLOOKUP(B134,[1]Sheet1!$A:$K,11,FALSE)</f>
        <v>128</v>
      </c>
      <c r="G134" s="6">
        <f>VLOOKUP(B134,[1]Sheet1!$A:$L,12,FALSE)</f>
        <v>224</v>
      </c>
      <c r="H134" s="8">
        <f t="shared" si="27"/>
        <v>74.6666666666667</v>
      </c>
      <c r="I134" s="8">
        <f t="shared" si="28"/>
        <v>44.8</v>
      </c>
      <c r="J134" s="10">
        <v>83</v>
      </c>
      <c r="K134" s="15">
        <f t="shared" si="29"/>
        <v>33.2</v>
      </c>
      <c r="L134" s="15">
        <f t="shared" si="30"/>
        <v>78</v>
      </c>
      <c r="M134" s="16" t="s">
        <v>19</v>
      </c>
      <c r="N134" s="17" t="s">
        <v>20</v>
      </c>
      <c r="O134" s="18"/>
    </row>
    <row r="135" ht="15.75" spans="1:15">
      <c r="A135" s="5">
        <f t="shared" si="26"/>
        <v>132</v>
      </c>
      <c r="B135" s="6" t="s">
        <v>222</v>
      </c>
      <c r="C135" s="7" t="s">
        <v>220</v>
      </c>
      <c r="D135" s="7" t="s">
        <v>221</v>
      </c>
      <c r="E135" s="7">
        <f>VLOOKUP(B135,[1]Sheet1!$A:$J,10,FALSE)</f>
        <v>108</v>
      </c>
      <c r="F135" s="7">
        <f>VLOOKUP(B135,[1]Sheet1!$A:$K,11,FALSE)</f>
        <v>103</v>
      </c>
      <c r="G135" s="6">
        <f>VLOOKUP(B135,[1]Sheet1!$A:$L,12,FALSE)</f>
        <v>211</v>
      </c>
      <c r="H135" s="8">
        <f t="shared" si="27"/>
        <v>70.3333333333333</v>
      </c>
      <c r="I135" s="8">
        <f t="shared" si="28"/>
        <v>42.2</v>
      </c>
      <c r="J135" s="20">
        <v>82.2</v>
      </c>
      <c r="K135" s="15">
        <f t="shared" si="29"/>
        <v>32.88</v>
      </c>
      <c r="L135" s="15">
        <f t="shared" si="30"/>
        <v>75.08</v>
      </c>
      <c r="M135" s="16" t="s">
        <v>22</v>
      </c>
      <c r="N135" s="10"/>
      <c r="O135" s="18"/>
    </row>
    <row r="136" ht="15.75" spans="1:15">
      <c r="A136" s="5">
        <f t="shared" si="26"/>
        <v>133</v>
      </c>
      <c r="B136" s="6" t="s">
        <v>223</v>
      </c>
      <c r="C136" s="7" t="s">
        <v>220</v>
      </c>
      <c r="D136" s="7" t="s">
        <v>221</v>
      </c>
      <c r="E136" s="7">
        <f>VLOOKUP(B136,[1]Sheet1!$A:$J,10,FALSE)</f>
        <v>101.5</v>
      </c>
      <c r="F136" s="7">
        <f>VLOOKUP(B136,[1]Sheet1!$A:$K,11,FALSE)</f>
        <v>113</v>
      </c>
      <c r="G136" s="6">
        <f>VLOOKUP(B136,[1]Sheet1!$A:$L,12,FALSE)</f>
        <v>214.5</v>
      </c>
      <c r="H136" s="8">
        <f t="shared" si="27"/>
        <v>71.5</v>
      </c>
      <c r="I136" s="8">
        <f t="shared" si="28"/>
        <v>42.9</v>
      </c>
      <c r="J136" s="20">
        <v>76.8</v>
      </c>
      <c r="K136" s="15">
        <f t="shared" si="29"/>
        <v>30.72</v>
      </c>
      <c r="L136" s="15">
        <f t="shared" si="30"/>
        <v>73.62</v>
      </c>
      <c r="M136" s="16" t="s">
        <v>24</v>
      </c>
      <c r="N136" s="10"/>
      <c r="O136" s="18"/>
    </row>
    <row r="137" ht="15.75" spans="1:15">
      <c r="A137" s="5">
        <f t="shared" si="26"/>
        <v>134</v>
      </c>
      <c r="B137" s="6" t="s">
        <v>224</v>
      </c>
      <c r="C137" s="7" t="s">
        <v>220</v>
      </c>
      <c r="D137" s="7" t="s">
        <v>225</v>
      </c>
      <c r="E137" s="7">
        <f>VLOOKUP(B137,[1]Sheet1!$A:$J,10,FALSE)</f>
        <v>124.5</v>
      </c>
      <c r="F137" s="7">
        <f>VLOOKUP(B137,[1]Sheet1!$A:$K,11,FALSE)</f>
        <v>100</v>
      </c>
      <c r="G137" s="6">
        <f>VLOOKUP(B137,[1]Sheet1!$A:$L,12,FALSE)</f>
        <v>224.5</v>
      </c>
      <c r="H137" s="8">
        <f t="shared" si="27"/>
        <v>74.8333333333333</v>
      </c>
      <c r="I137" s="8">
        <f t="shared" si="28"/>
        <v>44.9</v>
      </c>
      <c r="J137" s="20">
        <v>79.4</v>
      </c>
      <c r="K137" s="15">
        <f t="shared" si="29"/>
        <v>31.76</v>
      </c>
      <c r="L137" s="15">
        <f t="shared" si="30"/>
        <v>76.66</v>
      </c>
      <c r="M137" s="16" t="s">
        <v>19</v>
      </c>
      <c r="N137" s="17" t="s">
        <v>20</v>
      </c>
      <c r="O137" s="18"/>
    </row>
    <row r="138" ht="15.75" spans="1:15">
      <c r="A138" s="5">
        <f t="shared" si="26"/>
        <v>135</v>
      </c>
      <c r="B138" s="6" t="s">
        <v>226</v>
      </c>
      <c r="C138" s="7" t="s">
        <v>220</v>
      </c>
      <c r="D138" s="7" t="s">
        <v>225</v>
      </c>
      <c r="E138" s="7">
        <f>VLOOKUP(B138,[1]Sheet1!$A:$J,10,FALSE)</f>
        <v>104.5</v>
      </c>
      <c r="F138" s="7">
        <f>VLOOKUP(B138,[1]Sheet1!$A:$K,11,FALSE)</f>
        <v>114</v>
      </c>
      <c r="G138" s="6">
        <f>VLOOKUP(B138,[1]Sheet1!$A:$L,12,FALSE)</f>
        <v>218.5</v>
      </c>
      <c r="H138" s="8">
        <f t="shared" si="27"/>
        <v>72.8333333333333</v>
      </c>
      <c r="I138" s="8">
        <f t="shared" si="28"/>
        <v>43.7</v>
      </c>
      <c r="J138" s="20">
        <v>79</v>
      </c>
      <c r="K138" s="15">
        <f t="shared" si="29"/>
        <v>31.6</v>
      </c>
      <c r="L138" s="15">
        <f t="shared" si="30"/>
        <v>75.3</v>
      </c>
      <c r="M138" s="16" t="s">
        <v>22</v>
      </c>
      <c r="N138" s="10"/>
      <c r="O138" s="18"/>
    </row>
    <row r="139" ht="15.75" spans="1:15">
      <c r="A139" s="5">
        <f t="shared" si="26"/>
        <v>136</v>
      </c>
      <c r="B139" s="6" t="s">
        <v>227</v>
      </c>
      <c r="C139" s="7" t="s">
        <v>220</v>
      </c>
      <c r="D139" s="7" t="s">
        <v>225</v>
      </c>
      <c r="E139" s="7">
        <f>VLOOKUP(B139,[1]Sheet1!$A:$J,10,FALSE)</f>
        <v>110.5</v>
      </c>
      <c r="F139" s="7">
        <f>VLOOKUP(B139,[1]Sheet1!$A:$K,11,FALSE)</f>
        <v>107</v>
      </c>
      <c r="G139" s="6">
        <f>VLOOKUP(B139,[1]Sheet1!$A:$L,12,FALSE)</f>
        <v>217.5</v>
      </c>
      <c r="H139" s="8">
        <f t="shared" si="27"/>
        <v>72.5</v>
      </c>
      <c r="I139" s="8">
        <f t="shared" si="28"/>
        <v>43.5</v>
      </c>
      <c r="J139" s="21" t="s">
        <v>40</v>
      </c>
      <c r="K139" s="15" t="s">
        <v>40</v>
      </c>
      <c r="L139" s="15" t="s">
        <v>40</v>
      </c>
      <c r="M139" s="15" t="s">
        <v>40</v>
      </c>
      <c r="N139" s="10"/>
      <c r="O139" s="18"/>
    </row>
    <row r="140" ht="15.75" spans="1:15">
      <c r="A140" s="5">
        <f t="shared" si="26"/>
        <v>137</v>
      </c>
      <c r="B140" s="6" t="s">
        <v>228</v>
      </c>
      <c r="C140" s="7" t="s">
        <v>220</v>
      </c>
      <c r="D140" s="7" t="s">
        <v>229</v>
      </c>
      <c r="E140" s="7">
        <f>VLOOKUP(B140,[1]Sheet1!$A:$J,10,FALSE)</f>
        <v>115.5</v>
      </c>
      <c r="F140" s="7">
        <f>VLOOKUP(B140,[1]Sheet1!$A:$K,11,FALSE)</f>
        <v>93</v>
      </c>
      <c r="G140" s="6">
        <f>VLOOKUP(B140,[1]Sheet1!$A:$L,12,FALSE)</f>
        <v>208.5</v>
      </c>
      <c r="H140" s="8">
        <f t="shared" si="27"/>
        <v>69.5</v>
      </c>
      <c r="I140" s="8">
        <f t="shared" si="28"/>
        <v>41.7</v>
      </c>
      <c r="J140" s="20">
        <v>82.6</v>
      </c>
      <c r="K140" s="15">
        <f t="shared" ref="K140:K144" si="31">J140*0.4</f>
        <v>33.04</v>
      </c>
      <c r="L140" s="15">
        <f t="shared" ref="L140:L144" si="32">I140+K140</f>
        <v>74.74</v>
      </c>
      <c r="M140" s="16" t="s">
        <v>19</v>
      </c>
      <c r="N140" s="17" t="s">
        <v>20</v>
      </c>
      <c r="O140" s="18"/>
    </row>
    <row r="141" ht="15.75" spans="1:15">
      <c r="A141" s="5">
        <f t="shared" si="26"/>
        <v>138</v>
      </c>
      <c r="B141" s="6" t="s">
        <v>230</v>
      </c>
      <c r="C141" s="7" t="s">
        <v>220</v>
      </c>
      <c r="D141" s="7" t="s">
        <v>229</v>
      </c>
      <c r="E141" s="7">
        <f>VLOOKUP(B141,[1]Sheet1!$A:$J,10,FALSE)</f>
        <v>101</v>
      </c>
      <c r="F141" s="7">
        <f>VLOOKUP(B141,[1]Sheet1!$A:$K,11,FALSE)</f>
        <v>100</v>
      </c>
      <c r="G141" s="6">
        <f>VLOOKUP(B141,[1]Sheet1!$A:$L,12,FALSE)</f>
        <v>201</v>
      </c>
      <c r="H141" s="8">
        <f t="shared" si="27"/>
        <v>67</v>
      </c>
      <c r="I141" s="8">
        <f t="shared" si="28"/>
        <v>40.2</v>
      </c>
      <c r="J141" s="10">
        <v>78.8</v>
      </c>
      <c r="K141" s="15">
        <f t="shared" si="31"/>
        <v>31.52</v>
      </c>
      <c r="L141" s="15">
        <f t="shared" si="32"/>
        <v>71.72</v>
      </c>
      <c r="M141" s="16" t="s">
        <v>22</v>
      </c>
      <c r="N141" s="10"/>
      <c r="O141" s="18"/>
    </row>
    <row r="142" ht="15.75" spans="1:15">
      <c r="A142" s="5">
        <f t="shared" si="26"/>
        <v>139</v>
      </c>
      <c r="B142" s="6" t="s">
        <v>231</v>
      </c>
      <c r="C142" s="7" t="s">
        <v>220</v>
      </c>
      <c r="D142" s="7" t="s">
        <v>229</v>
      </c>
      <c r="E142" s="7">
        <f>VLOOKUP(B142,[1]Sheet1!$A:$J,10,FALSE)</f>
        <v>123.5</v>
      </c>
      <c r="F142" s="7">
        <f>VLOOKUP(B142,[1]Sheet1!$A:$K,11,FALSE)</f>
        <v>84</v>
      </c>
      <c r="G142" s="6">
        <f>VLOOKUP(B142,[1]Sheet1!$A:$L,12,FALSE)</f>
        <v>207.5</v>
      </c>
      <c r="H142" s="8">
        <f t="shared" si="27"/>
        <v>69.1666666666667</v>
      </c>
      <c r="I142" s="8">
        <f t="shared" si="28"/>
        <v>41.5</v>
      </c>
      <c r="J142" s="20">
        <v>75.2</v>
      </c>
      <c r="K142" s="15">
        <f t="shared" si="31"/>
        <v>30.08</v>
      </c>
      <c r="L142" s="15">
        <f t="shared" si="32"/>
        <v>71.58</v>
      </c>
      <c r="M142" s="16" t="s">
        <v>24</v>
      </c>
      <c r="N142" s="10"/>
      <c r="O142" s="18"/>
    </row>
    <row r="143" ht="15.75" spans="1:15">
      <c r="A143" s="5">
        <f t="shared" si="26"/>
        <v>140</v>
      </c>
      <c r="B143" s="6" t="s">
        <v>232</v>
      </c>
      <c r="C143" s="7" t="s">
        <v>233</v>
      </c>
      <c r="D143" s="7" t="s">
        <v>234</v>
      </c>
      <c r="E143" s="7">
        <f>VLOOKUP(B143,[1]Sheet1!$A:$J,10,FALSE)</f>
        <v>110.5</v>
      </c>
      <c r="F143" s="7">
        <f>VLOOKUP(B143,[1]Sheet1!$A:$K,11,FALSE)</f>
        <v>110</v>
      </c>
      <c r="G143" s="6">
        <f>VLOOKUP(B143,[1]Sheet1!$A:$L,12,FALSE)</f>
        <v>220.5</v>
      </c>
      <c r="H143" s="8">
        <f t="shared" si="27"/>
        <v>73.5</v>
      </c>
      <c r="I143" s="8">
        <f t="shared" si="28"/>
        <v>44.1</v>
      </c>
      <c r="J143" s="10">
        <v>80.4</v>
      </c>
      <c r="K143" s="15">
        <f t="shared" si="31"/>
        <v>32.16</v>
      </c>
      <c r="L143" s="15">
        <f t="shared" si="32"/>
        <v>76.26</v>
      </c>
      <c r="M143" s="16" t="s">
        <v>19</v>
      </c>
      <c r="N143" s="17" t="s">
        <v>20</v>
      </c>
      <c r="O143" s="18"/>
    </row>
    <row r="144" ht="15.75" spans="1:15">
      <c r="A144" s="5">
        <f t="shared" si="26"/>
        <v>141</v>
      </c>
      <c r="B144" s="6" t="s">
        <v>235</v>
      </c>
      <c r="C144" s="7" t="s">
        <v>233</v>
      </c>
      <c r="D144" s="7" t="s">
        <v>234</v>
      </c>
      <c r="E144" s="7">
        <f>VLOOKUP(B144,[1]Sheet1!$A:$J,10,FALSE)</f>
        <v>99</v>
      </c>
      <c r="F144" s="7">
        <f>VLOOKUP(B144,[1]Sheet1!$A:$K,11,FALSE)</f>
        <v>101</v>
      </c>
      <c r="G144" s="6">
        <f>VLOOKUP(B144,[1]Sheet1!$A:$L,12,FALSE)</f>
        <v>200</v>
      </c>
      <c r="H144" s="8">
        <f t="shared" si="27"/>
        <v>66.6666666666667</v>
      </c>
      <c r="I144" s="8">
        <f t="shared" si="28"/>
        <v>40</v>
      </c>
      <c r="J144" s="20">
        <v>79.6</v>
      </c>
      <c r="K144" s="15">
        <f t="shared" si="31"/>
        <v>31.84</v>
      </c>
      <c r="L144" s="15">
        <f t="shared" si="32"/>
        <v>71.84</v>
      </c>
      <c r="M144" s="16" t="s">
        <v>22</v>
      </c>
      <c r="N144" s="10"/>
      <c r="O144" s="18"/>
    </row>
    <row r="145" ht="15.75" spans="1:15">
      <c r="A145" s="5">
        <f t="shared" si="26"/>
        <v>142</v>
      </c>
      <c r="B145" s="6" t="s">
        <v>236</v>
      </c>
      <c r="C145" s="7" t="s">
        <v>233</v>
      </c>
      <c r="D145" s="7" t="s">
        <v>234</v>
      </c>
      <c r="E145" s="7">
        <f>VLOOKUP(B145,[1]Sheet1!$A:$J,10,FALSE)</f>
        <v>97.5</v>
      </c>
      <c r="F145" s="7">
        <f>VLOOKUP(B145,[1]Sheet1!$A:$K,11,FALSE)</f>
        <v>99</v>
      </c>
      <c r="G145" s="6">
        <f>VLOOKUP(B145,[1]Sheet1!$A:$L,12,FALSE)</f>
        <v>196.5</v>
      </c>
      <c r="H145" s="8">
        <f t="shared" si="27"/>
        <v>65.5</v>
      </c>
      <c r="I145" s="8">
        <f t="shared" si="28"/>
        <v>39.3</v>
      </c>
      <c r="J145" s="21" t="s">
        <v>40</v>
      </c>
      <c r="K145" s="15" t="s">
        <v>40</v>
      </c>
      <c r="L145" s="15" t="s">
        <v>40</v>
      </c>
      <c r="M145" s="15" t="s">
        <v>40</v>
      </c>
      <c r="N145" s="10"/>
      <c r="O145" s="18"/>
    </row>
    <row r="146" ht="15.75" spans="1:15">
      <c r="A146" s="5">
        <f t="shared" si="26"/>
        <v>143</v>
      </c>
      <c r="B146" s="6" t="s">
        <v>237</v>
      </c>
      <c r="C146" s="7" t="s">
        <v>238</v>
      </c>
      <c r="D146" s="7" t="s">
        <v>239</v>
      </c>
      <c r="E146" s="7">
        <f>VLOOKUP(B146,[1]Sheet1!$A:$J,10,FALSE)</f>
        <v>113.5</v>
      </c>
      <c r="F146" s="7">
        <f>VLOOKUP(B146,[1]Sheet1!$A:$K,11,FALSE)</f>
        <v>92</v>
      </c>
      <c r="G146" s="6">
        <f>VLOOKUP(B146,[1]Sheet1!$A:$L,12,FALSE)</f>
        <v>205.5</v>
      </c>
      <c r="H146" s="8">
        <f t="shared" si="27"/>
        <v>68.5</v>
      </c>
      <c r="I146" s="8">
        <f t="shared" si="28"/>
        <v>41.1</v>
      </c>
      <c r="J146" s="20">
        <v>80.8</v>
      </c>
      <c r="K146" s="15">
        <f t="shared" ref="K146:K156" si="33">J146*0.4</f>
        <v>32.32</v>
      </c>
      <c r="L146" s="15">
        <f t="shared" ref="L146:L156" si="34">I146+K146</f>
        <v>73.42</v>
      </c>
      <c r="M146" s="16" t="s">
        <v>19</v>
      </c>
      <c r="N146" s="17" t="s">
        <v>20</v>
      </c>
      <c r="O146" s="18"/>
    </row>
    <row r="147" ht="15.75" spans="1:15">
      <c r="A147" s="5">
        <f t="shared" si="26"/>
        <v>144</v>
      </c>
      <c r="B147" s="9" t="s">
        <v>240</v>
      </c>
      <c r="C147" s="10" t="s">
        <v>238</v>
      </c>
      <c r="D147" s="10" t="s">
        <v>239</v>
      </c>
      <c r="E147" s="7">
        <f>VLOOKUP(B147,[1]Sheet1!$A:$J,10,FALSE)</f>
        <v>97</v>
      </c>
      <c r="F147" s="7">
        <f>VLOOKUP(B147,[1]Sheet1!$A:$K,11,FALSE)</f>
        <v>101</v>
      </c>
      <c r="G147" s="6">
        <f>VLOOKUP(B147,[1]Sheet1!$A:$L,12,FALSE)</f>
        <v>198</v>
      </c>
      <c r="H147" s="8">
        <f t="shared" si="27"/>
        <v>66</v>
      </c>
      <c r="I147" s="8">
        <f t="shared" si="28"/>
        <v>39.6</v>
      </c>
      <c r="J147" s="20">
        <v>79.8</v>
      </c>
      <c r="K147" s="15">
        <f t="shared" si="33"/>
        <v>31.92</v>
      </c>
      <c r="L147" s="15">
        <f t="shared" si="34"/>
        <v>71.52</v>
      </c>
      <c r="M147" s="16" t="s">
        <v>22</v>
      </c>
      <c r="N147" s="10"/>
      <c r="O147" s="18"/>
    </row>
    <row r="148" ht="15.75" spans="1:15">
      <c r="A148" s="5">
        <f t="shared" si="26"/>
        <v>145</v>
      </c>
      <c r="B148" s="9" t="s">
        <v>241</v>
      </c>
      <c r="C148" s="10" t="s">
        <v>238</v>
      </c>
      <c r="D148" s="10" t="s">
        <v>239</v>
      </c>
      <c r="E148" s="7">
        <f>VLOOKUP(B148,[1]Sheet1!$A:$J,10,FALSE)</f>
        <v>103.5</v>
      </c>
      <c r="F148" s="7">
        <f>VLOOKUP(B148,[1]Sheet1!$A:$K,11,FALSE)</f>
        <v>94</v>
      </c>
      <c r="G148" s="6">
        <f>VLOOKUP(B148,[1]Sheet1!$A:$L,12,FALSE)</f>
        <v>197.5</v>
      </c>
      <c r="H148" s="8">
        <f t="shared" si="27"/>
        <v>65.8333333333333</v>
      </c>
      <c r="I148" s="8">
        <f t="shared" si="28"/>
        <v>39.5</v>
      </c>
      <c r="J148" s="20">
        <v>73</v>
      </c>
      <c r="K148" s="15">
        <f t="shared" si="33"/>
        <v>29.2</v>
      </c>
      <c r="L148" s="15">
        <f t="shared" si="34"/>
        <v>68.7</v>
      </c>
      <c r="M148" s="16" t="s">
        <v>24</v>
      </c>
      <c r="N148" s="10"/>
      <c r="O148" s="18"/>
    </row>
    <row r="149" ht="15.75" spans="1:15">
      <c r="A149" s="5">
        <f t="shared" si="26"/>
        <v>146</v>
      </c>
      <c r="B149" s="6" t="s">
        <v>242</v>
      </c>
      <c r="C149" s="7" t="s">
        <v>243</v>
      </c>
      <c r="D149" s="7" t="s">
        <v>244</v>
      </c>
      <c r="E149" s="7">
        <f>VLOOKUP(B149,[1]Sheet1!$A:$J,10,FALSE)</f>
        <v>123</v>
      </c>
      <c r="F149" s="7">
        <f>VLOOKUP(B149,[1]Sheet1!$A:$K,11,FALSE)</f>
        <v>94</v>
      </c>
      <c r="G149" s="6">
        <f>VLOOKUP(B149,[1]Sheet1!$A:$L,12,FALSE)</f>
        <v>217</v>
      </c>
      <c r="H149" s="8">
        <f t="shared" si="27"/>
        <v>72.3333333333333</v>
      </c>
      <c r="I149" s="8">
        <f t="shared" si="28"/>
        <v>43.4</v>
      </c>
      <c r="J149" s="20">
        <v>81.2</v>
      </c>
      <c r="K149" s="15">
        <f t="shared" si="33"/>
        <v>32.48</v>
      </c>
      <c r="L149" s="15">
        <f t="shared" si="34"/>
        <v>75.88</v>
      </c>
      <c r="M149" s="16" t="s">
        <v>19</v>
      </c>
      <c r="N149" s="17" t="s">
        <v>20</v>
      </c>
      <c r="O149" s="18"/>
    </row>
    <row r="150" ht="15.75" spans="1:15">
      <c r="A150" s="5">
        <f t="shared" si="26"/>
        <v>147</v>
      </c>
      <c r="B150" s="6" t="s">
        <v>245</v>
      </c>
      <c r="C150" s="7" t="s">
        <v>243</v>
      </c>
      <c r="D150" s="7" t="s">
        <v>244</v>
      </c>
      <c r="E150" s="7">
        <f>VLOOKUP(B150,[1]Sheet1!$A:$J,10,FALSE)</f>
        <v>116.5</v>
      </c>
      <c r="F150" s="7">
        <f>VLOOKUP(B150,[1]Sheet1!$A:$K,11,FALSE)</f>
        <v>100</v>
      </c>
      <c r="G150" s="6">
        <f>VLOOKUP(B150,[1]Sheet1!$A:$L,12,FALSE)</f>
        <v>216.5</v>
      </c>
      <c r="H150" s="8">
        <f t="shared" si="27"/>
        <v>72.1666666666667</v>
      </c>
      <c r="I150" s="8">
        <f t="shared" si="28"/>
        <v>43.3</v>
      </c>
      <c r="J150" s="20">
        <v>77.8</v>
      </c>
      <c r="K150" s="15">
        <f t="shared" si="33"/>
        <v>31.12</v>
      </c>
      <c r="L150" s="15">
        <f t="shared" si="34"/>
        <v>74.42</v>
      </c>
      <c r="M150" s="16" t="s">
        <v>22</v>
      </c>
      <c r="N150" s="17" t="s">
        <v>20</v>
      </c>
      <c r="O150" s="18"/>
    </row>
    <row r="151" ht="15.75" spans="1:15">
      <c r="A151" s="5">
        <f t="shared" si="26"/>
        <v>148</v>
      </c>
      <c r="B151" s="6" t="s">
        <v>246</v>
      </c>
      <c r="C151" s="7" t="s">
        <v>243</v>
      </c>
      <c r="D151" s="7" t="s">
        <v>244</v>
      </c>
      <c r="E151" s="7">
        <f>VLOOKUP(B151,[1]Sheet1!$A:$J,10,FALSE)</f>
        <v>100.5</v>
      </c>
      <c r="F151" s="7">
        <f>VLOOKUP(B151,[1]Sheet1!$A:$K,11,FALSE)</f>
        <v>104</v>
      </c>
      <c r="G151" s="6">
        <f>VLOOKUP(B151,[1]Sheet1!$A:$L,12,FALSE)</f>
        <v>204.5</v>
      </c>
      <c r="H151" s="8">
        <f t="shared" si="27"/>
        <v>68.1666666666667</v>
      </c>
      <c r="I151" s="8">
        <f t="shared" si="28"/>
        <v>40.9</v>
      </c>
      <c r="J151" s="20">
        <v>81.42</v>
      </c>
      <c r="K151" s="15">
        <f t="shared" si="33"/>
        <v>32.568</v>
      </c>
      <c r="L151" s="15">
        <f t="shared" si="34"/>
        <v>73.468</v>
      </c>
      <c r="M151" s="16" t="s">
        <v>24</v>
      </c>
      <c r="N151" s="10"/>
      <c r="O151" s="18"/>
    </row>
    <row r="152" ht="15.75" spans="1:15">
      <c r="A152" s="5">
        <f t="shared" si="26"/>
        <v>149</v>
      </c>
      <c r="B152" s="6" t="s">
        <v>247</v>
      </c>
      <c r="C152" s="7" t="s">
        <v>243</v>
      </c>
      <c r="D152" s="7" t="s">
        <v>244</v>
      </c>
      <c r="E152" s="7">
        <f>VLOOKUP(B152,[1]Sheet1!$A:$J,10,FALSE)</f>
        <v>104.5</v>
      </c>
      <c r="F152" s="7">
        <f>VLOOKUP(B152,[1]Sheet1!$A:$K,11,FALSE)</f>
        <v>98</v>
      </c>
      <c r="G152" s="6">
        <f>VLOOKUP(B152,[1]Sheet1!$A:$L,12,FALSE)</f>
        <v>202.5</v>
      </c>
      <c r="H152" s="8">
        <f t="shared" si="27"/>
        <v>67.5</v>
      </c>
      <c r="I152" s="8">
        <f t="shared" si="28"/>
        <v>40.5</v>
      </c>
      <c r="J152" s="20">
        <v>82.2</v>
      </c>
      <c r="K152" s="15">
        <f t="shared" si="33"/>
        <v>32.88</v>
      </c>
      <c r="L152" s="15">
        <f t="shared" si="34"/>
        <v>73.38</v>
      </c>
      <c r="M152" s="16" t="s">
        <v>71</v>
      </c>
      <c r="N152" s="10"/>
      <c r="O152" s="18"/>
    </row>
    <row r="153" ht="15.75" spans="1:15">
      <c r="A153" s="5">
        <f t="shared" si="26"/>
        <v>150</v>
      </c>
      <c r="B153" s="6" t="s">
        <v>248</v>
      </c>
      <c r="C153" s="7" t="s">
        <v>243</v>
      </c>
      <c r="D153" s="7" t="s">
        <v>244</v>
      </c>
      <c r="E153" s="7">
        <f>VLOOKUP(B153,[1]Sheet1!$A:$J,10,FALSE)</f>
        <v>100</v>
      </c>
      <c r="F153" s="7">
        <f>VLOOKUP(B153,[1]Sheet1!$A:$K,11,FALSE)</f>
        <v>104</v>
      </c>
      <c r="G153" s="6">
        <f>VLOOKUP(B153,[1]Sheet1!$A:$L,12,FALSE)</f>
        <v>204</v>
      </c>
      <c r="H153" s="8">
        <f t="shared" si="27"/>
        <v>68</v>
      </c>
      <c r="I153" s="8">
        <f t="shared" si="28"/>
        <v>40.8</v>
      </c>
      <c r="J153" s="20">
        <v>80.8</v>
      </c>
      <c r="K153" s="15">
        <f t="shared" si="33"/>
        <v>32.32</v>
      </c>
      <c r="L153" s="15">
        <f t="shared" si="34"/>
        <v>73.12</v>
      </c>
      <c r="M153" s="16" t="s">
        <v>119</v>
      </c>
      <c r="N153" s="10"/>
      <c r="O153" s="18"/>
    </row>
    <row r="154" ht="15.75" spans="1:15">
      <c r="A154" s="5">
        <f t="shared" si="26"/>
        <v>151</v>
      </c>
      <c r="B154" s="9" t="s">
        <v>249</v>
      </c>
      <c r="C154" s="10" t="s">
        <v>243</v>
      </c>
      <c r="D154" s="10" t="s">
        <v>244</v>
      </c>
      <c r="E154" s="7">
        <f>VLOOKUP(B154,[1]Sheet1!$A:$J,10,FALSE)</f>
        <v>96</v>
      </c>
      <c r="F154" s="7">
        <f>VLOOKUP(B154,[1]Sheet1!$A:$K,11,FALSE)</f>
        <v>107</v>
      </c>
      <c r="G154" s="6">
        <f>VLOOKUP(B154,[1]Sheet1!$A:$L,12,FALSE)</f>
        <v>203</v>
      </c>
      <c r="H154" s="8">
        <f t="shared" si="27"/>
        <v>67.6666666666667</v>
      </c>
      <c r="I154" s="8">
        <f t="shared" si="28"/>
        <v>40.6</v>
      </c>
      <c r="J154" s="10">
        <v>71.2</v>
      </c>
      <c r="K154" s="15">
        <f t="shared" si="33"/>
        <v>28.48</v>
      </c>
      <c r="L154" s="15">
        <f t="shared" si="34"/>
        <v>69.08</v>
      </c>
      <c r="M154" s="16" t="s">
        <v>121</v>
      </c>
      <c r="N154" s="10"/>
      <c r="O154" s="18"/>
    </row>
    <row r="155" ht="15.75" spans="1:15">
      <c r="A155" s="5">
        <f t="shared" si="26"/>
        <v>152</v>
      </c>
      <c r="B155" s="23" t="s">
        <v>250</v>
      </c>
      <c r="C155" s="12" t="s">
        <v>251</v>
      </c>
      <c r="D155" s="12" t="s">
        <v>252</v>
      </c>
      <c r="E155" s="7">
        <f>VLOOKUP(B155,[1]Sheet1!$A:$J,10,FALSE)</f>
        <v>105</v>
      </c>
      <c r="F155" s="7">
        <f>VLOOKUP(B155,[1]Sheet1!$A:$K,11,FALSE)</f>
        <v>105</v>
      </c>
      <c r="G155" s="6">
        <f>VLOOKUP(B155,[1]Sheet1!$A:$L,12,FALSE)</f>
        <v>210</v>
      </c>
      <c r="H155" s="8">
        <f t="shared" si="27"/>
        <v>70</v>
      </c>
      <c r="I155" s="8">
        <f t="shared" si="28"/>
        <v>42</v>
      </c>
      <c r="J155" s="20">
        <v>76.86</v>
      </c>
      <c r="K155" s="15">
        <f t="shared" si="33"/>
        <v>30.744</v>
      </c>
      <c r="L155" s="15">
        <f t="shared" si="34"/>
        <v>72.744</v>
      </c>
      <c r="M155" s="16" t="s">
        <v>19</v>
      </c>
      <c r="N155" s="17" t="s">
        <v>20</v>
      </c>
      <c r="O155" s="18"/>
    </row>
    <row r="156" ht="15.75" spans="1:15">
      <c r="A156" s="5">
        <f t="shared" si="26"/>
        <v>153</v>
      </c>
      <c r="B156" s="6" t="s">
        <v>253</v>
      </c>
      <c r="C156" s="7" t="s">
        <v>251</v>
      </c>
      <c r="D156" s="7" t="s">
        <v>252</v>
      </c>
      <c r="E156" s="7">
        <f>VLOOKUP(B156,[1]Sheet1!$A:$J,10,FALSE)</f>
        <v>93</v>
      </c>
      <c r="F156" s="7">
        <f>VLOOKUP(B156,[1]Sheet1!$A:$K,11,FALSE)</f>
        <v>101</v>
      </c>
      <c r="G156" s="6">
        <f>VLOOKUP(B156,[1]Sheet1!$A:$L,12,FALSE)</f>
        <v>194</v>
      </c>
      <c r="H156" s="8">
        <f t="shared" si="27"/>
        <v>64.6666666666667</v>
      </c>
      <c r="I156" s="8">
        <f t="shared" si="28"/>
        <v>38.8</v>
      </c>
      <c r="J156" s="20">
        <v>76.4</v>
      </c>
      <c r="K156" s="15">
        <f t="shared" si="33"/>
        <v>30.56</v>
      </c>
      <c r="L156" s="15">
        <f t="shared" si="34"/>
        <v>69.36</v>
      </c>
      <c r="M156" s="16" t="s">
        <v>22</v>
      </c>
      <c r="N156" s="10"/>
      <c r="O156" s="18"/>
    </row>
    <row r="157" ht="15.75" spans="1:15">
      <c r="A157" s="5">
        <f t="shared" si="26"/>
        <v>154</v>
      </c>
      <c r="B157" s="9" t="s">
        <v>254</v>
      </c>
      <c r="C157" s="10" t="s">
        <v>251</v>
      </c>
      <c r="D157" s="10" t="s">
        <v>252</v>
      </c>
      <c r="E157" s="7">
        <f>VLOOKUP(B157,[1]Sheet1!$A:$J,10,FALSE)</f>
        <v>105.5</v>
      </c>
      <c r="F157" s="7">
        <f>VLOOKUP(B157,[1]Sheet1!$A:$K,11,FALSE)</f>
        <v>90</v>
      </c>
      <c r="G157" s="6">
        <f>VLOOKUP(B157,[1]Sheet1!$A:$L,12,FALSE)</f>
        <v>195.5</v>
      </c>
      <c r="H157" s="8">
        <f t="shared" si="27"/>
        <v>65.1666666666667</v>
      </c>
      <c r="I157" s="8">
        <f t="shared" si="28"/>
        <v>39.1</v>
      </c>
      <c r="J157" s="21" t="s">
        <v>40</v>
      </c>
      <c r="K157" s="15" t="s">
        <v>40</v>
      </c>
      <c r="L157" s="15" t="s">
        <v>40</v>
      </c>
      <c r="M157" s="15" t="s">
        <v>40</v>
      </c>
      <c r="N157" s="10"/>
      <c r="O157" s="18"/>
    </row>
    <row r="158" ht="15.75" spans="1:15">
      <c r="A158" s="5">
        <f t="shared" si="26"/>
        <v>155</v>
      </c>
      <c r="B158" s="6" t="s">
        <v>255</v>
      </c>
      <c r="C158" s="7" t="s">
        <v>256</v>
      </c>
      <c r="D158" s="7" t="s">
        <v>257</v>
      </c>
      <c r="E158" s="7">
        <f>VLOOKUP(B158,[1]Sheet1!$A:$J,10,FALSE)</f>
        <v>103</v>
      </c>
      <c r="F158" s="7">
        <f>VLOOKUP(B158,[1]Sheet1!$A:$K,11,FALSE)</f>
        <v>112</v>
      </c>
      <c r="G158" s="6">
        <f>VLOOKUP(B158,[1]Sheet1!$A:$L,12,FALSE)</f>
        <v>215</v>
      </c>
      <c r="H158" s="8">
        <f t="shared" si="27"/>
        <v>71.6666666666667</v>
      </c>
      <c r="I158" s="8">
        <f t="shared" si="28"/>
        <v>43</v>
      </c>
      <c r="J158" s="20">
        <v>80.8</v>
      </c>
      <c r="K158" s="15">
        <f t="shared" ref="K158:K166" si="35">J158*0.4</f>
        <v>32.32</v>
      </c>
      <c r="L158" s="15">
        <f t="shared" ref="L158:L166" si="36">I158+K158</f>
        <v>75.32</v>
      </c>
      <c r="M158" s="16" t="s">
        <v>19</v>
      </c>
      <c r="N158" s="17" t="s">
        <v>20</v>
      </c>
      <c r="O158" s="18"/>
    </row>
    <row r="159" ht="15.75" spans="1:15">
      <c r="A159" s="5">
        <f t="shared" si="26"/>
        <v>156</v>
      </c>
      <c r="B159" s="6" t="s">
        <v>258</v>
      </c>
      <c r="C159" s="7" t="s">
        <v>256</v>
      </c>
      <c r="D159" s="7" t="s">
        <v>257</v>
      </c>
      <c r="E159" s="7">
        <f>VLOOKUP(B159,[1]Sheet1!$A:$J,10,FALSE)</f>
        <v>102.5</v>
      </c>
      <c r="F159" s="7">
        <f>VLOOKUP(B159,[1]Sheet1!$A:$K,11,FALSE)</f>
        <v>104</v>
      </c>
      <c r="G159" s="6">
        <f>VLOOKUP(B159,[1]Sheet1!$A:$L,12,FALSE)</f>
        <v>206.5</v>
      </c>
      <c r="H159" s="8">
        <f t="shared" si="27"/>
        <v>68.8333333333333</v>
      </c>
      <c r="I159" s="8">
        <f t="shared" si="28"/>
        <v>41.3</v>
      </c>
      <c r="J159" s="20">
        <v>83.8</v>
      </c>
      <c r="K159" s="15">
        <f t="shared" si="35"/>
        <v>33.52</v>
      </c>
      <c r="L159" s="15">
        <f t="shared" si="36"/>
        <v>74.82</v>
      </c>
      <c r="M159" s="16" t="s">
        <v>22</v>
      </c>
      <c r="N159" s="10"/>
      <c r="O159" s="18"/>
    </row>
    <row r="160" ht="15.75" spans="1:15">
      <c r="A160" s="5">
        <f t="shared" si="26"/>
        <v>157</v>
      </c>
      <c r="B160" s="6" t="s">
        <v>259</v>
      </c>
      <c r="C160" s="7" t="s">
        <v>256</v>
      </c>
      <c r="D160" s="7" t="s">
        <v>257</v>
      </c>
      <c r="E160" s="7">
        <f>VLOOKUP(B160,[1]Sheet1!$A:$J,10,FALSE)</f>
        <v>109</v>
      </c>
      <c r="F160" s="7">
        <f>VLOOKUP(B160,[1]Sheet1!$A:$K,11,FALSE)</f>
        <v>106</v>
      </c>
      <c r="G160" s="6">
        <f>VLOOKUP(B160,[1]Sheet1!$A:$L,12,FALSE)</f>
        <v>215</v>
      </c>
      <c r="H160" s="8">
        <f t="shared" si="27"/>
        <v>71.6666666666667</v>
      </c>
      <c r="I160" s="8">
        <f t="shared" si="28"/>
        <v>43</v>
      </c>
      <c r="J160" s="20">
        <v>79.4</v>
      </c>
      <c r="K160" s="15">
        <f t="shared" si="35"/>
        <v>31.76</v>
      </c>
      <c r="L160" s="15">
        <f t="shared" si="36"/>
        <v>74.76</v>
      </c>
      <c r="M160" s="16" t="s">
        <v>24</v>
      </c>
      <c r="N160" s="10"/>
      <c r="O160" s="18"/>
    </row>
    <row r="161" ht="15.75" spans="1:15">
      <c r="A161" s="5">
        <f t="shared" si="26"/>
        <v>158</v>
      </c>
      <c r="B161" s="6" t="s">
        <v>260</v>
      </c>
      <c r="C161" s="7" t="s">
        <v>256</v>
      </c>
      <c r="D161" s="7" t="s">
        <v>257</v>
      </c>
      <c r="E161" s="7">
        <f>VLOOKUP(B161,[1]Sheet1!$A:$J,10,FALSE)</f>
        <v>108.5</v>
      </c>
      <c r="F161" s="7">
        <f>VLOOKUP(B161,[1]Sheet1!$A:$K,11,FALSE)</f>
        <v>98</v>
      </c>
      <c r="G161" s="6">
        <f>VLOOKUP(B161,[1]Sheet1!$A:$L,12,FALSE)</f>
        <v>206.5</v>
      </c>
      <c r="H161" s="8">
        <f t="shared" si="27"/>
        <v>68.8333333333333</v>
      </c>
      <c r="I161" s="8">
        <f t="shared" si="28"/>
        <v>41.3</v>
      </c>
      <c r="J161" s="20">
        <v>78.4</v>
      </c>
      <c r="K161" s="15">
        <f t="shared" si="35"/>
        <v>31.36</v>
      </c>
      <c r="L161" s="15">
        <f t="shared" si="36"/>
        <v>72.66</v>
      </c>
      <c r="M161" s="16" t="s">
        <v>71</v>
      </c>
      <c r="N161" s="10"/>
      <c r="O161" s="18"/>
    </row>
    <row r="162" ht="15.75" spans="1:15">
      <c r="A162" s="5">
        <f t="shared" si="26"/>
        <v>159</v>
      </c>
      <c r="B162" s="6" t="s">
        <v>261</v>
      </c>
      <c r="C162" s="7" t="s">
        <v>262</v>
      </c>
      <c r="D162" s="7" t="s">
        <v>263</v>
      </c>
      <c r="E162" s="7">
        <f>VLOOKUP(B162,[1]Sheet1!$A:$J,10,FALSE)</f>
        <v>109</v>
      </c>
      <c r="F162" s="7">
        <f>VLOOKUP(B162,[1]Sheet1!$A:$K,11,FALSE)</f>
        <v>110</v>
      </c>
      <c r="G162" s="6">
        <f>VLOOKUP(B162,[1]Sheet1!$A:$L,12,FALSE)</f>
        <v>219</v>
      </c>
      <c r="H162" s="8">
        <f t="shared" si="27"/>
        <v>73</v>
      </c>
      <c r="I162" s="8">
        <f t="shared" si="28"/>
        <v>43.8</v>
      </c>
      <c r="J162" s="20">
        <v>81.6</v>
      </c>
      <c r="K162" s="15">
        <f t="shared" si="35"/>
        <v>32.64</v>
      </c>
      <c r="L162" s="15">
        <f t="shared" si="36"/>
        <v>76.44</v>
      </c>
      <c r="M162" s="16" t="s">
        <v>19</v>
      </c>
      <c r="N162" s="17" t="s">
        <v>20</v>
      </c>
      <c r="O162" s="18"/>
    </row>
    <row r="163" ht="15.75" spans="1:15">
      <c r="A163" s="5">
        <f t="shared" si="26"/>
        <v>160</v>
      </c>
      <c r="B163" s="6" t="s">
        <v>264</v>
      </c>
      <c r="C163" s="7" t="s">
        <v>262</v>
      </c>
      <c r="D163" s="7" t="s">
        <v>263</v>
      </c>
      <c r="E163" s="7">
        <f>VLOOKUP(B163,[1]Sheet1!$A:$J,10,FALSE)</f>
        <v>106</v>
      </c>
      <c r="F163" s="7">
        <f>VLOOKUP(B163,[1]Sheet1!$A:$K,11,FALSE)</f>
        <v>99</v>
      </c>
      <c r="G163" s="6">
        <f>VLOOKUP(B163,[1]Sheet1!$A:$L,12,FALSE)</f>
        <v>205</v>
      </c>
      <c r="H163" s="8">
        <f t="shared" si="27"/>
        <v>68.3333333333333</v>
      </c>
      <c r="I163" s="8">
        <f t="shared" si="28"/>
        <v>41</v>
      </c>
      <c r="J163" s="20">
        <v>83.4</v>
      </c>
      <c r="K163" s="15">
        <f t="shared" si="35"/>
        <v>33.36</v>
      </c>
      <c r="L163" s="15">
        <f t="shared" si="36"/>
        <v>74.36</v>
      </c>
      <c r="M163" s="16" t="s">
        <v>22</v>
      </c>
      <c r="N163" s="10"/>
      <c r="O163" s="18"/>
    </row>
    <row r="164" ht="15.75" spans="1:15">
      <c r="A164" s="5">
        <f t="shared" si="26"/>
        <v>161</v>
      </c>
      <c r="B164" s="6" t="s">
        <v>265</v>
      </c>
      <c r="C164" s="7" t="s">
        <v>262</v>
      </c>
      <c r="D164" s="7" t="s">
        <v>263</v>
      </c>
      <c r="E164" s="7">
        <f>VLOOKUP(B164,[1]Sheet1!$A:$J,10,FALSE)</f>
        <v>86.5</v>
      </c>
      <c r="F164" s="7">
        <f>VLOOKUP(B164,[1]Sheet1!$A:$K,11,FALSE)</f>
        <v>118</v>
      </c>
      <c r="G164" s="6">
        <f>VLOOKUP(B164,[1]Sheet1!$A:$L,12,FALSE)</f>
        <v>204.5</v>
      </c>
      <c r="H164" s="8">
        <f t="shared" si="27"/>
        <v>68.1666666666667</v>
      </c>
      <c r="I164" s="8">
        <f t="shared" si="28"/>
        <v>40.9</v>
      </c>
      <c r="J164" s="20">
        <v>76.2</v>
      </c>
      <c r="K164" s="15">
        <f t="shared" si="35"/>
        <v>30.48</v>
      </c>
      <c r="L164" s="15">
        <f t="shared" si="36"/>
        <v>71.38</v>
      </c>
      <c r="M164" s="16" t="s">
        <v>24</v>
      </c>
      <c r="N164" s="10"/>
      <c r="O164" s="18"/>
    </row>
    <row r="165" ht="15.75" spans="1:15">
      <c r="A165" s="5">
        <f t="shared" si="26"/>
        <v>162</v>
      </c>
      <c r="B165" s="6" t="s">
        <v>266</v>
      </c>
      <c r="C165" s="7" t="s">
        <v>267</v>
      </c>
      <c r="D165" s="7" t="s">
        <v>268</v>
      </c>
      <c r="E165" s="7">
        <f>VLOOKUP(B165,[1]Sheet1!$A:$J,10,FALSE)</f>
        <v>119</v>
      </c>
      <c r="F165" s="7">
        <f>VLOOKUP(B165,[1]Sheet1!$A:$K,11,FALSE)</f>
        <v>88</v>
      </c>
      <c r="G165" s="6">
        <f>VLOOKUP(B165,[1]Sheet1!$A:$L,12,FALSE)</f>
        <v>207</v>
      </c>
      <c r="H165" s="8">
        <f t="shared" si="27"/>
        <v>69</v>
      </c>
      <c r="I165" s="8">
        <f t="shared" si="28"/>
        <v>41.4</v>
      </c>
      <c r="J165" s="20">
        <v>84.4</v>
      </c>
      <c r="K165" s="15">
        <f t="shared" si="35"/>
        <v>33.76</v>
      </c>
      <c r="L165" s="15">
        <f t="shared" si="36"/>
        <v>75.16</v>
      </c>
      <c r="M165" s="16" t="s">
        <v>19</v>
      </c>
      <c r="N165" s="17" t="s">
        <v>20</v>
      </c>
      <c r="O165" s="18"/>
    </row>
    <row r="166" ht="15.75" spans="1:15">
      <c r="A166" s="5">
        <f t="shared" si="26"/>
        <v>163</v>
      </c>
      <c r="B166" s="6" t="s">
        <v>269</v>
      </c>
      <c r="C166" s="7" t="s">
        <v>267</v>
      </c>
      <c r="D166" s="7" t="s">
        <v>268</v>
      </c>
      <c r="E166" s="7">
        <f>VLOOKUP(B166,[1]Sheet1!$A:$J,10,FALSE)</f>
        <v>90.5</v>
      </c>
      <c r="F166" s="7">
        <f>VLOOKUP(B166,[1]Sheet1!$A:$K,11,FALSE)</f>
        <v>111</v>
      </c>
      <c r="G166" s="6">
        <f>VLOOKUP(B166,[1]Sheet1!$A:$L,12,FALSE)</f>
        <v>201.5</v>
      </c>
      <c r="H166" s="8">
        <f t="shared" si="27"/>
        <v>67.1666666666667</v>
      </c>
      <c r="I166" s="8">
        <f t="shared" si="28"/>
        <v>40.3</v>
      </c>
      <c r="J166" s="20">
        <v>83.2</v>
      </c>
      <c r="K166" s="15">
        <f t="shared" si="35"/>
        <v>33.28</v>
      </c>
      <c r="L166" s="15">
        <f t="shared" si="36"/>
        <v>73.58</v>
      </c>
      <c r="M166" s="16" t="s">
        <v>22</v>
      </c>
      <c r="N166" s="10"/>
      <c r="O166" s="18"/>
    </row>
    <row r="167" ht="15.75" spans="1:15">
      <c r="A167" s="5">
        <f t="shared" si="26"/>
        <v>164</v>
      </c>
      <c r="B167" s="6" t="s">
        <v>270</v>
      </c>
      <c r="C167" s="7" t="s">
        <v>267</v>
      </c>
      <c r="D167" s="7" t="s">
        <v>268</v>
      </c>
      <c r="E167" s="7">
        <f>VLOOKUP(B167,[1]Sheet1!$A:$J,10,FALSE)</f>
        <v>109</v>
      </c>
      <c r="F167" s="7">
        <f>VLOOKUP(B167,[1]Sheet1!$A:$K,11,FALSE)</f>
        <v>95</v>
      </c>
      <c r="G167" s="6">
        <f>VLOOKUP(B167,[1]Sheet1!$A:$L,12,FALSE)</f>
        <v>204</v>
      </c>
      <c r="H167" s="8">
        <f t="shared" si="27"/>
        <v>68</v>
      </c>
      <c r="I167" s="8">
        <f t="shared" si="28"/>
        <v>40.8</v>
      </c>
      <c r="J167" s="21" t="s">
        <v>40</v>
      </c>
      <c r="K167" s="15" t="s">
        <v>40</v>
      </c>
      <c r="L167" s="15" t="s">
        <v>40</v>
      </c>
      <c r="M167" s="15" t="s">
        <v>40</v>
      </c>
      <c r="N167" s="10"/>
      <c r="O167" s="18"/>
    </row>
    <row r="168" ht="15.75" spans="1:15">
      <c r="A168" s="5">
        <f t="shared" si="26"/>
        <v>165</v>
      </c>
      <c r="B168" s="6" t="s">
        <v>271</v>
      </c>
      <c r="C168" s="7" t="s">
        <v>272</v>
      </c>
      <c r="D168" s="7" t="s">
        <v>273</v>
      </c>
      <c r="E168" s="7">
        <f>VLOOKUP(B168,[1]Sheet1!$A:$J,10,FALSE)</f>
        <v>111.5</v>
      </c>
      <c r="F168" s="7">
        <f>VLOOKUP(B168,[1]Sheet1!$A:$K,11,FALSE)</f>
        <v>104</v>
      </c>
      <c r="G168" s="6">
        <f>VLOOKUP(B168,[1]Sheet1!$A:$L,12,FALSE)</f>
        <v>215.5</v>
      </c>
      <c r="H168" s="8">
        <f t="shared" si="27"/>
        <v>71.8333333333333</v>
      </c>
      <c r="I168" s="8">
        <f t="shared" si="28"/>
        <v>43.1</v>
      </c>
      <c r="J168" s="20">
        <v>84</v>
      </c>
      <c r="K168" s="15">
        <f t="shared" ref="K168:K182" si="37">J168*0.4</f>
        <v>33.6</v>
      </c>
      <c r="L168" s="15">
        <f t="shared" ref="L168:L182" si="38">I168+K168</f>
        <v>76.7</v>
      </c>
      <c r="M168" s="16" t="s">
        <v>19</v>
      </c>
      <c r="N168" s="17" t="s">
        <v>20</v>
      </c>
      <c r="O168" s="18"/>
    </row>
    <row r="169" ht="15.75" spans="1:15">
      <c r="A169" s="5">
        <f t="shared" si="26"/>
        <v>166</v>
      </c>
      <c r="B169" s="6" t="s">
        <v>274</v>
      </c>
      <c r="C169" s="7" t="s">
        <v>272</v>
      </c>
      <c r="D169" s="7" t="s">
        <v>273</v>
      </c>
      <c r="E169" s="7">
        <f>VLOOKUP(B169,[1]Sheet1!$A:$J,10,FALSE)</f>
        <v>116.5</v>
      </c>
      <c r="F169" s="7">
        <f>VLOOKUP(B169,[1]Sheet1!$A:$K,11,FALSE)</f>
        <v>104</v>
      </c>
      <c r="G169" s="6">
        <f>VLOOKUP(B169,[1]Sheet1!$A:$L,12,FALSE)</f>
        <v>220.5</v>
      </c>
      <c r="H169" s="8">
        <f t="shared" si="27"/>
        <v>73.5</v>
      </c>
      <c r="I169" s="8">
        <f t="shared" si="28"/>
        <v>44.1</v>
      </c>
      <c r="J169" s="20">
        <v>79</v>
      </c>
      <c r="K169" s="15">
        <f t="shared" si="37"/>
        <v>31.6</v>
      </c>
      <c r="L169" s="15">
        <f t="shared" si="38"/>
        <v>75.7</v>
      </c>
      <c r="M169" s="16" t="s">
        <v>22</v>
      </c>
      <c r="N169" s="10"/>
      <c r="O169" s="18"/>
    </row>
    <row r="170" ht="15.75" spans="1:15">
      <c r="A170" s="5">
        <f t="shared" si="26"/>
        <v>167</v>
      </c>
      <c r="B170" s="7" t="s">
        <v>275</v>
      </c>
      <c r="C170" s="7" t="s">
        <v>272</v>
      </c>
      <c r="D170" s="7" t="s">
        <v>273</v>
      </c>
      <c r="E170" s="7">
        <f>VLOOKUP(B170,[1]Sheet1!$A:$J,10,FALSE)</f>
        <v>96</v>
      </c>
      <c r="F170" s="7">
        <f>VLOOKUP(B170,[1]Sheet1!$A:$K,11,FALSE)</f>
        <v>116</v>
      </c>
      <c r="G170" s="6">
        <f>VLOOKUP(B170,[1]Sheet1!$A:$L,12,FALSE)</f>
        <v>212</v>
      </c>
      <c r="H170" s="8">
        <f t="shared" si="27"/>
        <v>70.6666666666667</v>
      </c>
      <c r="I170" s="8">
        <f t="shared" si="28"/>
        <v>42.4</v>
      </c>
      <c r="J170" s="10">
        <v>80.4</v>
      </c>
      <c r="K170" s="15">
        <f t="shared" si="37"/>
        <v>32.16</v>
      </c>
      <c r="L170" s="15">
        <f t="shared" si="38"/>
        <v>74.56</v>
      </c>
      <c r="M170" s="16" t="s">
        <v>24</v>
      </c>
      <c r="N170" s="10"/>
      <c r="O170" s="18"/>
    </row>
    <row r="171" ht="15.75" spans="1:15">
      <c r="A171" s="5">
        <f t="shared" si="26"/>
        <v>168</v>
      </c>
      <c r="B171" s="7" t="s">
        <v>276</v>
      </c>
      <c r="C171" s="7" t="s">
        <v>277</v>
      </c>
      <c r="D171" s="7" t="s">
        <v>278</v>
      </c>
      <c r="E171" s="7">
        <f>VLOOKUP(B171,[1]Sheet1!$A:$J,10,FALSE)</f>
        <v>93.5</v>
      </c>
      <c r="F171" s="7">
        <f>VLOOKUP(B171,[1]Sheet1!$A:$K,11,FALSE)</f>
        <v>107</v>
      </c>
      <c r="G171" s="6">
        <f>VLOOKUP(B171,[1]Sheet1!$A:$L,12,FALSE)</f>
        <v>200.5</v>
      </c>
      <c r="H171" s="8">
        <f t="shared" si="27"/>
        <v>66.8333333333333</v>
      </c>
      <c r="I171" s="8">
        <f t="shared" si="28"/>
        <v>40.1</v>
      </c>
      <c r="J171" s="20">
        <v>81.8</v>
      </c>
      <c r="K171" s="15">
        <f t="shared" si="37"/>
        <v>32.72</v>
      </c>
      <c r="L171" s="15">
        <f t="shared" si="38"/>
        <v>72.82</v>
      </c>
      <c r="M171" s="16" t="s">
        <v>19</v>
      </c>
      <c r="N171" s="17" t="s">
        <v>20</v>
      </c>
      <c r="O171" s="18"/>
    </row>
    <row r="172" ht="15.75" spans="1:15">
      <c r="A172" s="5">
        <f t="shared" si="26"/>
        <v>169</v>
      </c>
      <c r="B172" s="7" t="s">
        <v>279</v>
      </c>
      <c r="C172" s="7" t="s">
        <v>277</v>
      </c>
      <c r="D172" s="7" t="s">
        <v>278</v>
      </c>
      <c r="E172" s="7">
        <f>VLOOKUP(B172,[1]Sheet1!$A:$J,10,FALSE)</f>
        <v>88</v>
      </c>
      <c r="F172" s="7">
        <f>VLOOKUP(B172,[1]Sheet1!$A:$K,11,FALSE)</f>
        <v>113</v>
      </c>
      <c r="G172" s="6">
        <f>VLOOKUP(B172,[1]Sheet1!$A:$L,12,FALSE)</f>
        <v>201</v>
      </c>
      <c r="H172" s="8">
        <f t="shared" si="27"/>
        <v>67</v>
      </c>
      <c r="I172" s="8">
        <f t="shared" si="28"/>
        <v>40.2</v>
      </c>
      <c r="J172" s="20">
        <v>81</v>
      </c>
      <c r="K172" s="15">
        <f t="shared" si="37"/>
        <v>32.4</v>
      </c>
      <c r="L172" s="15">
        <f t="shared" si="38"/>
        <v>72.6</v>
      </c>
      <c r="M172" s="16" t="s">
        <v>22</v>
      </c>
      <c r="N172" s="10"/>
      <c r="O172" s="18"/>
    </row>
    <row r="173" ht="15.75" spans="1:15">
      <c r="A173" s="5">
        <f t="shared" si="26"/>
        <v>170</v>
      </c>
      <c r="B173" s="7" t="s">
        <v>280</v>
      </c>
      <c r="C173" s="7" t="s">
        <v>277</v>
      </c>
      <c r="D173" s="7" t="s">
        <v>278</v>
      </c>
      <c r="E173" s="7">
        <f>VLOOKUP(B173,[1]Sheet1!$A:$J,10,FALSE)</f>
        <v>109.5</v>
      </c>
      <c r="F173" s="7">
        <f>VLOOKUP(B173,[1]Sheet1!$A:$K,11,FALSE)</f>
        <v>92</v>
      </c>
      <c r="G173" s="6">
        <f>VLOOKUP(B173,[1]Sheet1!$A:$L,12,FALSE)</f>
        <v>201.5</v>
      </c>
      <c r="H173" s="8">
        <f t="shared" si="27"/>
        <v>67.1666666666667</v>
      </c>
      <c r="I173" s="8">
        <f t="shared" si="28"/>
        <v>40.3</v>
      </c>
      <c r="J173" s="20">
        <v>78.8</v>
      </c>
      <c r="K173" s="15">
        <f t="shared" si="37"/>
        <v>31.52</v>
      </c>
      <c r="L173" s="15">
        <f t="shared" si="38"/>
        <v>71.82</v>
      </c>
      <c r="M173" s="16" t="s">
        <v>24</v>
      </c>
      <c r="N173" s="10"/>
      <c r="O173" s="18"/>
    </row>
    <row r="174" ht="15.75" spans="1:15">
      <c r="A174" s="5">
        <f t="shared" si="26"/>
        <v>171</v>
      </c>
      <c r="B174" s="7" t="s">
        <v>281</v>
      </c>
      <c r="C174" s="7" t="s">
        <v>282</v>
      </c>
      <c r="D174" s="7" t="s">
        <v>283</v>
      </c>
      <c r="E174" s="7">
        <f>VLOOKUP(B174,[1]Sheet1!$A:$J,10,FALSE)</f>
        <v>124.5</v>
      </c>
      <c r="F174" s="7">
        <f>VLOOKUP(B174,[1]Sheet1!$A:$K,11,FALSE)</f>
        <v>116</v>
      </c>
      <c r="G174" s="6">
        <f>VLOOKUP(B174,[1]Sheet1!$A:$L,12,FALSE)</f>
        <v>240.5</v>
      </c>
      <c r="H174" s="8">
        <f t="shared" si="27"/>
        <v>80.1666666666667</v>
      </c>
      <c r="I174" s="8">
        <f t="shared" si="28"/>
        <v>48.1</v>
      </c>
      <c r="J174" s="20">
        <v>79.4</v>
      </c>
      <c r="K174" s="15">
        <f t="shared" si="37"/>
        <v>31.76</v>
      </c>
      <c r="L174" s="15">
        <f t="shared" si="38"/>
        <v>79.86</v>
      </c>
      <c r="M174" s="16" t="s">
        <v>19</v>
      </c>
      <c r="N174" s="17" t="s">
        <v>20</v>
      </c>
      <c r="O174" s="18"/>
    </row>
    <row r="175" ht="15.75" spans="1:15">
      <c r="A175" s="5">
        <f t="shared" si="26"/>
        <v>172</v>
      </c>
      <c r="B175" s="7" t="s">
        <v>284</v>
      </c>
      <c r="C175" s="7" t="s">
        <v>282</v>
      </c>
      <c r="D175" s="7" t="s">
        <v>283</v>
      </c>
      <c r="E175" s="7">
        <f>VLOOKUP(B175,[1]Sheet1!$A:$J,10,FALSE)</f>
        <v>111</v>
      </c>
      <c r="F175" s="7">
        <f>VLOOKUP(B175,[1]Sheet1!$A:$K,11,FALSE)</f>
        <v>92.5</v>
      </c>
      <c r="G175" s="6">
        <f>VLOOKUP(B175,[1]Sheet1!$A:$L,12,FALSE)</f>
        <v>203.5</v>
      </c>
      <c r="H175" s="8">
        <f t="shared" si="27"/>
        <v>67.8333333333333</v>
      </c>
      <c r="I175" s="8">
        <f t="shared" si="28"/>
        <v>40.7</v>
      </c>
      <c r="J175" s="20">
        <v>83.2</v>
      </c>
      <c r="K175" s="15">
        <f t="shared" si="37"/>
        <v>33.28</v>
      </c>
      <c r="L175" s="15">
        <f t="shared" si="38"/>
        <v>73.98</v>
      </c>
      <c r="M175" s="16" t="s">
        <v>22</v>
      </c>
      <c r="N175" s="10"/>
      <c r="O175" s="18"/>
    </row>
    <row r="176" ht="15.75" spans="1:15">
      <c r="A176" s="5">
        <f t="shared" si="26"/>
        <v>173</v>
      </c>
      <c r="B176" s="10" t="s">
        <v>285</v>
      </c>
      <c r="C176" s="10" t="s">
        <v>282</v>
      </c>
      <c r="D176" s="10" t="s">
        <v>283</v>
      </c>
      <c r="E176" s="7">
        <f>VLOOKUP(B176,[1]Sheet1!$A:$J,10,FALSE)</f>
        <v>104</v>
      </c>
      <c r="F176" s="7">
        <f>VLOOKUP(B176,[1]Sheet1!$A:$K,11,FALSE)</f>
        <v>92</v>
      </c>
      <c r="G176" s="6">
        <f>VLOOKUP(B176,[1]Sheet1!$A:$L,12,FALSE)</f>
        <v>196</v>
      </c>
      <c r="H176" s="8">
        <f t="shared" si="27"/>
        <v>65.3333333333333</v>
      </c>
      <c r="I176" s="8">
        <f t="shared" si="28"/>
        <v>39.2</v>
      </c>
      <c r="J176" s="20">
        <v>83.2</v>
      </c>
      <c r="K176" s="15">
        <f t="shared" si="37"/>
        <v>33.28</v>
      </c>
      <c r="L176" s="15">
        <f t="shared" si="38"/>
        <v>72.48</v>
      </c>
      <c r="M176" s="16" t="s">
        <v>24</v>
      </c>
      <c r="N176" s="10"/>
      <c r="O176" s="18"/>
    </row>
    <row r="177" ht="15.75" spans="1:15">
      <c r="A177" s="5">
        <f t="shared" si="26"/>
        <v>174</v>
      </c>
      <c r="B177" s="7" t="s">
        <v>286</v>
      </c>
      <c r="C177" s="7" t="s">
        <v>282</v>
      </c>
      <c r="D177" s="7" t="s">
        <v>283</v>
      </c>
      <c r="E177" s="7">
        <f>VLOOKUP(B177,[1]Sheet1!$A:$J,10,FALSE)</f>
        <v>105</v>
      </c>
      <c r="F177" s="7">
        <f>VLOOKUP(B177,[1]Sheet1!$A:$K,11,FALSE)</f>
        <v>91</v>
      </c>
      <c r="G177" s="6">
        <f>VLOOKUP(B177,[1]Sheet1!$A:$L,12,FALSE)</f>
        <v>196</v>
      </c>
      <c r="H177" s="8">
        <f t="shared" si="27"/>
        <v>65.3333333333333</v>
      </c>
      <c r="I177" s="8">
        <f t="shared" si="28"/>
        <v>39.2</v>
      </c>
      <c r="J177" s="20">
        <v>78.8</v>
      </c>
      <c r="K177" s="15">
        <f t="shared" si="37"/>
        <v>31.52</v>
      </c>
      <c r="L177" s="15">
        <f t="shared" si="38"/>
        <v>70.72</v>
      </c>
      <c r="M177" s="16" t="s">
        <v>71</v>
      </c>
      <c r="N177" s="10"/>
      <c r="O177" s="18"/>
    </row>
    <row r="178" ht="15.75" spans="1:15">
      <c r="A178" s="5">
        <f t="shared" si="26"/>
        <v>175</v>
      </c>
      <c r="B178" s="7" t="s">
        <v>287</v>
      </c>
      <c r="C178" s="7" t="s">
        <v>282</v>
      </c>
      <c r="D178" s="7" t="s">
        <v>288</v>
      </c>
      <c r="E178" s="7">
        <f>VLOOKUP(B178,[1]Sheet1!$A:$J,10,FALSE)</f>
        <v>112</v>
      </c>
      <c r="F178" s="7">
        <f>VLOOKUP(B178,[1]Sheet1!$A:$K,11,FALSE)</f>
        <v>99</v>
      </c>
      <c r="G178" s="6">
        <f>VLOOKUP(B178,[1]Sheet1!$A:$L,12,FALSE)</f>
        <v>211</v>
      </c>
      <c r="H178" s="8">
        <f t="shared" si="27"/>
        <v>70.3333333333333</v>
      </c>
      <c r="I178" s="8">
        <f t="shared" si="28"/>
        <v>42.2</v>
      </c>
      <c r="J178" s="20">
        <v>78.4</v>
      </c>
      <c r="K178" s="15">
        <f t="shared" si="37"/>
        <v>31.36</v>
      </c>
      <c r="L178" s="15">
        <f t="shared" si="38"/>
        <v>73.56</v>
      </c>
      <c r="M178" s="16" t="s">
        <v>19</v>
      </c>
      <c r="N178" s="17" t="s">
        <v>20</v>
      </c>
      <c r="O178" s="18"/>
    </row>
    <row r="179" ht="15.75" spans="1:15">
      <c r="A179" s="5">
        <f t="shared" si="26"/>
        <v>176</v>
      </c>
      <c r="B179" s="7" t="s">
        <v>289</v>
      </c>
      <c r="C179" s="7" t="s">
        <v>282</v>
      </c>
      <c r="D179" s="7" t="s">
        <v>288</v>
      </c>
      <c r="E179" s="7">
        <f>VLOOKUP(B179,[1]Sheet1!$A:$J,10,FALSE)</f>
        <v>77.5</v>
      </c>
      <c r="F179" s="7">
        <f>VLOOKUP(B179,[1]Sheet1!$A:$K,11,FALSE)</f>
        <v>99.5</v>
      </c>
      <c r="G179" s="6">
        <f>VLOOKUP(B179,[1]Sheet1!$A:$L,12,FALSE)</f>
        <v>177</v>
      </c>
      <c r="H179" s="8">
        <f t="shared" si="27"/>
        <v>59</v>
      </c>
      <c r="I179" s="8">
        <f t="shared" si="28"/>
        <v>35.4</v>
      </c>
      <c r="J179" s="20">
        <v>75.6</v>
      </c>
      <c r="K179" s="15">
        <f t="shared" si="37"/>
        <v>30.24</v>
      </c>
      <c r="L179" s="15">
        <f t="shared" si="38"/>
        <v>65.64</v>
      </c>
      <c r="M179" s="16" t="s">
        <v>22</v>
      </c>
      <c r="N179" s="10"/>
      <c r="O179" s="18"/>
    </row>
    <row r="180" ht="15.75" spans="1:15">
      <c r="A180" s="5">
        <f t="shared" si="26"/>
        <v>177</v>
      </c>
      <c r="B180" s="7" t="s">
        <v>290</v>
      </c>
      <c r="C180" s="7" t="s">
        <v>282</v>
      </c>
      <c r="D180" s="7" t="s">
        <v>288</v>
      </c>
      <c r="E180" s="7">
        <f>VLOOKUP(B180,[1]Sheet1!$A:$J,10,FALSE)</f>
        <v>83</v>
      </c>
      <c r="F180" s="7">
        <f>VLOOKUP(B180,[1]Sheet1!$A:$K,11,FALSE)</f>
        <v>90</v>
      </c>
      <c r="G180" s="6">
        <f>VLOOKUP(B180,[1]Sheet1!$A:$L,12,FALSE)</f>
        <v>173</v>
      </c>
      <c r="H180" s="8">
        <f t="shared" si="27"/>
        <v>57.6666666666667</v>
      </c>
      <c r="I180" s="8">
        <f t="shared" si="28"/>
        <v>34.6</v>
      </c>
      <c r="J180" s="10">
        <v>75.2</v>
      </c>
      <c r="K180" s="15">
        <f t="shared" si="37"/>
        <v>30.08</v>
      </c>
      <c r="L180" s="15">
        <f t="shared" si="38"/>
        <v>64.68</v>
      </c>
      <c r="M180" s="16" t="s">
        <v>24</v>
      </c>
      <c r="N180" s="10"/>
      <c r="O180" s="18"/>
    </row>
    <row r="181" ht="15.75" spans="1:15">
      <c r="A181" s="5">
        <f t="shared" si="26"/>
        <v>178</v>
      </c>
      <c r="B181" s="7" t="s">
        <v>291</v>
      </c>
      <c r="C181" s="7" t="s">
        <v>292</v>
      </c>
      <c r="D181" s="7" t="s">
        <v>293</v>
      </c>
      <c r="E181" s="7">
        <f>VLOOKUP(B181,[1]Sheet1!$A:$J,10,FALSE)</f>
        <v>111</v>
      </c>
      <c r="F181" s="7">
        <f>VLOOKUP(B181,[1]Sheet1!$A:$K,11,FALSE)</f>
        <v>111</v>
      </c>
      <c r="G181" s="6">
        <f>VLOOKUP(B181,[1]Sheet1!$A:$L,12,FALSE)</f>
        <v>222</v>
      </c>
      <c r="H181" s="8">
        <f t="shared" si="27"/>
        <v>74</v>
      </c>
      <c r="I181" s="8">
        <f t="shared" si="28"/>
        <v>44.4</v>
      </c>
      <c r="J181" s="20">
        <v>77.4</v>
      </c>
      <c r="K181" s="15">
        <f t="shared" si="37"/>
        <v>30.96</v>
      </c>
      <c r="L181" s="15">
        <f t="shared" si="38"/>
        <v>75.36</v>
      </c>
      <c r="M181" s="16" t="s">
        <v>19</v>
      </c>
      <c r="N181" s="17" t="s">
        <v>20</v>
      </c>
      <c r="O181" s="18"/>
    </row>
    <row r="182" ht="15.75" spans="1:15">
      <c r="A182" s="5">
        <f t="shared" si="26"/>
        <v>179</v>
      </c>
      <c r="B182" s="7" t="s">
        <v>294</v>
      </c>
      <c r="C182" s="7" t="s">
        <v>292</v>
      </c>
      <c r="D182" s="7" t="s">
        <v>293</v>
      </c>
      <c r="E182" s="7">
        <f>VLOOKUP(B182,[1]Sheet1!$A:$J,10,FALSE)</f>
        <v>109.5</v>
      </c>
      <c r="F182" s="7">
        <f>VLOOKUP(B182,[1]Sheet1!$A:$K,11,FALSE)</f>
        <v>105</v>
      </c>
      <c r="G182" s="6">
        <f>VLOOKUP(B182,[1]Sheet1!$A:$L,12,FALSE)</f>
        <v>214.5</v>
      </c>
      <c r="H182" s="8">
        <f t="shared" si="27"/>
        <v>71.5</v>
      </c>
      <c r="I182" s="8">
        <f t="shared" si="28"/>
        <v>42.9</v>
      </c>
      <c r="J182" s="20">
        <v>81</v>
      </c>
      <c r="K182" s="15">
        <f t="shared" si="37"/>
        <v>32.4</v>
      </c>
      <c r="L182" s="15">
        <f t="shared" si="38"/>
        <v>75.3</v>
      </c>
      <c r="M182" s="16" t="s">
        <v>22</v>
      </c>
      <c r="N182" s="10"/>
      <c r="O182" s="18"/>
    </row>
    <row r="183" ht="15.75" spans="1:15">
      <c r="A183" s="5">
        <f t="shared" si="26"/>
        <v>180</v>
      </c>
      <c r="B183" s="7" t="s">
        <v>295</v>
      </c>
      <c r="C183" s="7" t="s">
        <v>292</v>
      </c>
      <c r="D183" s="7" t="s">
        <v>293</v>
      </c>
      <c r="E183" s="7">
        <f>VLOOKUP(B183,[1]Sheet1!$A:$J,10,FALSE)</f>
        <v>112.5</v>
      </c>
      <c r="F183" s="7">
        <f>VLOOKUP(B183,[1]Sheet1!$A:$K,11,FALSE)</f>
        <v>99</v>
      </c>
      <c r="G183" s="6">
        <f>VLOOKUP(B183,[1]Sheet1!$A:$L,12,FALSE)</f>
        <v>211.5</v>
      </c>
      <c r="H183" s="8">
        <f t="shared" si="27"/>
        <v>70.5</v>
      </c>
      <c r="I183" s="8">
        <f t="shared" si="28"/>
        <v>42.3</v>
      </c>
      <c r="J183" s="21" t="s">
        <v>40</v>
      </c>
      <c r="K183" s="15" t="s">
        <v>40</v>
      </c>
      <c r="L183" s="15" t="s">
        <v>40</v>
      </c>
      <c r="M183" s="15" t="s">
        <v>40</v>
      </c>
      <c r="N183" s="10"/>
      <c r="O183" s="18"/>
    </row>
    <row r="184" ht="15.75" spans="1:15">
      <c r="A184" s="5">
        <f t="shared" si="26"/>
        <v>181</v>
      </c>
      <c r="B184" s="7" t="s">
        <v>296</v>
      </c>
      <c r="C184" s="7" t="s">
        <v>292</v>
      </c>
      <c r="D184" s="7" t="s">
        <v>297</v>
      </c>
      <c r="E184" s="7">
        <f>VLOOKUP(B184,[1]Sheet1!$A:$J,10,FALSE)</f>
        <v>111</v>
      </c>
      <c r="F184" s="7">
        <f>VLOOKUP(B184,[1]Sheet1!$A:$K,11,FALSE)</f>
        <v>96</v>
      </c>
      <c r="G184" s="6">
        <f>VLOOKUP(B184,[1]Sheet1!$A:$L,12,FALSE)</f>
        <v>207</v>
      </c>
      <c r="H184" s="8">
        <f t="shared" si="27"/>
        <v>69</v>
      </c>
      <c r="I184" s="8">
        <f t="shared" si="28"/>
        <v>41.4</v>
      </c>
      <c r="J184" s="20">
        <v>82.2</v>
      </c>
      <c r="K184" s="15">
        <f t="shared" ref="K184:K186" si="39">J184*0.4</f>
        <v>32.88</v>
      </c>
      <c r="L184" s="15">
        <f t="shared" ref="L184:L186" si="40">I184+K184</f>
        <v>74.28</v>
      </c>
      <c r="M184" s="16" t="s">
        <v>19</v>
      </c>
      <c r="N184" s="17" t="s">
        <v>20</v>
      </c>
      <c r="O184" s="18"/>
    </row>
    <row r="185" ht="15.75" spans="1:15">
      <c r="A185" s="5">
        <f t="shared" si="26"/>
        <v>182</v>
      </c>
      <c r="B185" s="7" t="s">
        <v>298</v>
      </c>
      <c r="C185" s="7" t="s">
        <v>292</v>
      </c>
      <c r="D185" s="7" t="s">
        <v>297</v>
      </c>
      <c r="E185" s="7">
        <f>VLOOKUP(B185,[1]Sheet1!$A:$J,10,FALSE)</f>
        <v>100</v>
      </c>
      <c r="F185" s="7">
        <f>VLOOKUP(B185,[1]Sheet1!$A:$K,11,FALSE)</f>
        <v>105.5</v>
      </c>
      <c r="G185" s="6">
        <f>VLOOKUP(B185,[1]Sheet1!$A:$L,12,FALSE)</f>
        <v>205.5</v>
      </c>
      <c r="H185" s="8">
        <f t="shared" si="27"/>
        <v>68.5</v>
      </c>
      <c r="I185" s="8">
        <f t="shared" si="28"/>
        <v>41.1</v>
      </c>
      <c r="J185" s="20">
        <v>79.8</v>
      </c>
      <c r="K185" s="15">
        <f t="shared" si="39"/>
        <v>31.92</v>
      </c>
      <c r="L185" s="15">
        <f t="shared" si="40"/>
        <v>73.02</v>
      </c>
      <c r="M185" s="16" t="s">
        <v>22</v>
      </c>
      <c r="N185" s="10"/>
      <c r="O185" s="18"/>
    </row>
    <row r="186" ht="15.75" spans="1:15">
      <c r="A186" s="5">
        <f t="shared" si="26"/>
        <v>183</v>
      </c>
      <c r="B186" s="7" t="s">
        <v>299</v>
      </c>
      <c r="C186" s="7" t="s">
        <v>292</v>
      </c>
      <c r="D186" s="7" t="s">
        <v>297</v>
      </c>
      <c r="E186" s="7">
        <f>VLOOKUP(B186,[1]Sheet1!$A:$J,10,FALSE)</f>
        <v>99</v>
      </c>
      <c r="F186" s="7">
        <f>VLOOKUP(B186,[1]Sheet1!$A:$K,11,FALSE)</f>
        <v>104.5</v>
      </c>
      <c r="G186" s="6">
        <f>VLOOKUP(B186,[1]Sheet1!$A:$L,12,FALSE)</f>
        <v>203.5</v>
      </c>
      <c r="H186" s="8">
        <f t="shared" si="27"/>
        <v>67.8333333333333</v>
      </c>
      <c r="I186" s="8">
        <f t="shared" si="28"/>
        <v>40.7</v>
      </c>
      <c r="J186" s="20">
        <v>79.8</v>
      </c>
      <c r="K186" s="15">
        <f t="shared" si="39"/>
        <v>31.92</v>
      </c>
      <c r="L186" s="15">
        <f t="shared" si="40"/>
        <v>72.62</v>
      </c>
      <c r="M186" s="16" t="s">
        <v>24</v>
      </c>
      <c r="N186" s="10"/>
      <c r="O186" s="18"/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2025-06-17T10:48:00Z</dcterms:created>
  <dcterms:modified xsi:type="dcterms:W3CDTF">2025-06-17T10:48:55Z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0332B6CF54E547BEAAF2BCF6741DA18C_11</vt:lpwstr>
  </property>
  <property fmtid="{D5CDD505-2E9C-101B-9397-08002B2CF9AE}" pid="3" name="KSOProductBuildVer">
    <vt:lpwstr>2052-12.1.0.21541</vt:lpwstr>
  </property>
</Properties>
</file>