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25"/>
  </bookViews>
  <sheets>
    <sheet name="Sheet1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<sst xmlns="http://schemas.openxmlformats.org/spreadsheetml/2006/main" count="252" uniqueCount="72">
  <si>
    <t>锦屏县中医医院2025年第二次公开招聘编外工作人员总成绩</t>
  </si>
  <si>
    <t>序号</t>
  </si>
  <si>
    <t>姓名</t>
  </si>
  <si>
    <t>性别</t>
  </si>
  <si>
    <t>岗位
类型</t>
  </si>
  <si>
    <t>准考证号</t>
  </si>
  <si>
    <t>考场</t>
  </si>
  <si>
    <t>笔试（50%）</t>
  </si>
  <si>
    <t>面试（50%）</t>
  </si>
  <si>
    <t>最后得分</t>
  </si>
  <si>
    <t>排名</t>
  </si>
  <si>
    <t>是否进入体检</t>
  </si>
  <si>
    <t>备注</t>
  </si>
  <si>
    <t>笔试分数</t>
  </si>
  <si>
    <t>笔试分占比</t>
  </si>
  <si>
    <t>面试分数</t>
  </si>
  <si>
    <t>面试占比50%</t>
  </si>
  <si>
    <t>汤兴兰</t>
  </si>
  <si>
    <t>女</t>
  </si>
  <si>
    <t>01</t>
  </si>
  <si>
    <t>第一考场</t>
  </si>
  <si>
    <t>是</t>
  </si>
  <si>
    <t>王秀栏</t>
  </si>
  <si>
    <t>龙建国</t>
  </si>
  <si>
    <t>男</t>
  </si>
  <si>
    <t>石雨丹</t>
  </si>
  <si>
    <t>吴旭</t>
  </si>
  <si>
    <t>母世霞</t>
  </si>
  <si>
    <t>潘雨雨</t>
  </si>
  <si>
    <t>黄津湘</t>
  </si>
  <si>
    <t>张明坤</t>
  </si>
  <si>
    <t>杨娥</t>
  </si>
  <si>
    <t>覃满平</t>
  </si>
  <si>
    <t>龙彦</t>
  </si>
  <si>
    <t>吴叶琴</t>
  </si>
  <si>
    <t>李玉梅</t>
  </si>
  <si>
    <t>杨英汉</t>
  </si>
  <si>
    <t>杨海艳</t>
  </si>
  <si>
    <t>面试前15名进入笔试</t>
  </si>
  <si>
    <t>龙正菊</t>
  </si>
  <si>
    <t>龙芳柳</t>
  </si>
  <si>
    <t>唐小军</t>
  </si>
  <si>
    <t>王银红</t>
  </si>
  <si>
    <t>闵欣</t>
  </si>
  <si>
    <t>王欢</t>
  </si>
  <si>
    <t>潘方芳</t>
  </si>
  <si>
    <t>石敏</t>
  </si>
  <si>
    <t>姚琴</t>
  </si>
  <si>
    <t>龙生焰</t>
  </si>
  <si>
    <t>龙安锦</t>
  </si>
  <si>
    <t>熊林会</t>
  </si>
  <si>
    <t>张天湘</t>
  </si>
  <si>
    <t>吴林菊</t>
  </si>
  <si>
    <t>吴灵玉</t>
  </si>
  <si>
    <t>杨正辉</t>
  </si>
  <si>
    <t>杨银弟</t>
  </si>
  <si>
    <t>苏銮芳</t>
  </si>
  <si>
    <t>姜华秀</t>
  </si>
  <si>
    <t>欧阳慧</t>
  </si>
  <si>
    <t>龙正江</t>
  </si>
  <si>
    <t>龙玉莲</t>
  </si>
  <si>
    <t>杨金秀</t>
  </si>
  <si>
    <t>王银水</t>
  </si>
  <si>
    <t>杨铭梅</t>
  </si>
  <si>
    <t>杨启珍</t>
  </si>
  <si>
    <t>汤仁钰</t>
  </si>
  <si>
    <t>吴宜倩</t>
  </si>
  <si>
    <t>张芳婷</t>
  </si>
  <si>
    <t>吴游鑫</t>
  </si>
  <si>
    <t>王常燕</t>
  </si>
  <si>
    <t>阳梦宇</t>
  </si>
  <si>
    <t>姜青弟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</si>
</sst>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20"/>
      <name val="宋体"/>
      <charset val="134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shrinkToFit="1"/>
    </xf>
    <xf numFmtId="0" fontId="1" fillId="0" borderId="0" xfId="0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left" vertical="center" shrinkToFi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left" vertical="center" shrinkToFi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shrinkToFit="1"/>
    </xf>
    <xf numFmtId="0" fontId="1" fillId="0" borderId="3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left" vertical="center" shrinkToFit="1"/>
    </xf>
    <xf numFmtId="0" fontId="2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8182;&#23631;&#21439;&#20013;&#21307;&#21307;&#38498;2025&#31532;&#20108;&#27425;&#20844;&#24320;&#25307;&#32856;&#32534;&#22806;&#20154;&#21592;&#32564;&#36153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缴费表"/>
      <sheetName val="信息"/>
    </sheetNames>
    <sheetDataSet>
      <sheetData sheetId="0"/>
      <sheetData sheetId="1">
        <row r="1">
          <cell r="A1" t="str">
            <v>姓名</v>
          </cell>
          <cell r="B1" t="str">
            <v>准考证号</v>
          </cell>
        </row>
        <row r="2">
          <cell r="A2" t="str">
            <v>龙生焰</v>
          </cell>
          <cell r="B2" t="str">
            <v>2025031301001</v>
          </cell>
        </row>
        <row r="3">
          <cell r="A3" t="str">
            <v>王秀栏</v>
          </cell>
          <cell r="B3" t="str">
            <v>2025031301002</v>
          </cell>
        </row>
        <row r="4">
          <cell r="A4" t="str">
            <v>潘方芳</v>
          </cell>
          <cell r="B4" t="str">
            <v>2025031301003</v>
          </cell>
        </row>
        <row r="5">
          <cell r="A5" t="str">
            <v>龙芳柳</v>
          </cell>
          <cell r="B5" t="str">
            <v>2025031301004</v>
          </cell>
        </row>
        <row r="6">
          <cell r="A6" t="str">
            <v>王欢</v>
          </cell>
          <cell r="B6" t="str">
            <v>2025031301005</v>
          </cell>
        </row>
        <row r="7">
          <cell r="A7" t="str">
            <v>杨启珍</v>
          </cell>
          <cell r="B7" t="str">
            <v>2025031301006</v>
          </cell>
        </row>
        <row r="8">
          <cell r="A8" t="str">
            <v>姜青弟</v>
          </cell>
          <cell r="B8" t="str">
            <v>2025031301007</v>
          </cell>
        </row>
        <row r="9">
          <cell r="A9" t="str">
            <v>吴叶琴</v>
          </cell>
          <cell r="B9" t="str">
            <v>2025031301008</v>
          </cell>
        </row>
        <row r="10">
          <cell r="A10" t="str">
            <v>龙安锦</v>
          </cell>
          <cell r="B10" t="str">
            <v>2025031301009</v>
          </cell>
        </row>
        <row r="11">
          <cell r="A11" t="str">
            <v>姚琴</v>
          </cell>
          <cell r="B11" t="str">
            <v>2025031301010</v>
          </cell>
        </row>
        <row r="12">
          <cell r="A12" t="str">
            <v>王常燕</v>
          </cell>
          <cell r="B12" t="str">
            <v>2025031301011</v>
          </cell>
        </row>
        <row r="13">
          <cell r="A13" t="str">
            <v>王银红</v>
          </cell>
          <cell r="B13" t="str">
            <v>2025031301012</v>
          </cell>
        </row>
        <row r="14">
          <cell r="A14" t="str">
            <v>张芳婷</v>
          </cell>
          <cell r="B14" t="str">
            <v>2025031301013</v>
          </cell>
        </row>
        <row r="15">
          <cell r="A15" t="str">
            <v>熊林会</v>
          </cell>
          <cell r="B15" t="str">
            <v>2025031301014</v>
          </cell>
        </row>
        <row r="16">
          <cell r="A16" t="str">
            <v>张明坤</v>
          </cell>
          <cell r="B16" t="str">
            <v>2025031301015</v>
          </cell>
        </row>
        <row r="17">
          <cell r="A17" t="str">
            <v>母世霞</v>
          </cell>
          <cell r="B17" t="str">
            <v>2025031301016</v>
          </cell>
        </row>
        <row r="18">
          <cell r="A18" t="str">
            <v>杨铭梅</v>
          </cell>
          <cell r="B18" t="str">
            <v>2025031301017</v>
          </cell>
        </row>
        <row r="19">
          <cell r="A19" t="str">
            <v>龙建国</v>
          </cell>
          <cell r="B19" t="str">
            <v>2025031301018</v>
          </cell>
        </row>
        <row r="20">
          <cell r="A20" t="str">
            <v>闵欣</v>
          </cell>
          <cell r="B20" t="str">
            <v>2025031301019</v>
          </cell>
        </row>
        <row r="21">
          <cell r="A21" t="str">
            <v>姜华秀</v>
          </cell>
          <cell r="B21" t="str">
            <v>2025031301020</v>
          </cell>
        </row>
        <row r="22">
          <cell r="A22" t="str">
            <v>杨金秀</v>
          </cell>
          <cell r="B22" t="str">
            <v>2025031301021</v>
          </cell>
        </row>
        <row r="23">
          <cell r="A23" t="str">
            <v>吴玉琴</v>
          </cell>
          <cell r="B23" t="str">
            <v>2025031301022</v>
          </cell>
        </row>
        <row r="24">
          <cell r="A24" t="str">
            <v>石雨丹</v>
          </cell>
          <cell r="B24" t="str">
            <v>2025031301023</v>
          </cell>
        </row>
        <row r="25">
          <cell r="A25" t="str">
            <v>覃满平</v>
          </cell>
          <cell r="B25" t="str">
            <v>2025031301024</v>
          </cell>
        </row>
        <row r="26">
          <cell r="A26" t="str">
            <v>张天湘</v>
          </cell>
          <cell r="B26" t="str">
            <v>2025031301025</v>
          </cell>
        </row>
        <row r="27">
          <cell r="A27" t="str">
            <v>杨海艳</v>
          </cell>
          <cell r="B27" t="str">
            <v>2025031301026</v>
          </cell>
        </row>
        <row r="28">
          <cell r="A28" t="str">
            <v>吴旭</v>
          </cell>
          <cell r="B28" t="str">
            <v>2025031301027</v>
          </cell>
        </row>
        <row r="29">
          <cell r="A29" t="str">
            <v>欧阳慧</v>
          </cell>
          <cell r="B29" t="str">
            <v>2025031301028</v>
          </cell>
        </row>
        <row r="30">
          <cell r="A30" t="str">
            <v>苏銮芳</v>
          </cell>
          <cell r="B30" t="str">
            <v>2025031301029</v>
          </cell>
        </row>
        <row r="31">
          <cell r="A31" t="str">
            <v>黄津湘</v>
          </cell>
          <cell r="B31" t="str">
            <v>2025031301030</v>
          </cell>
        </row>
        <row r="32">
          <cell r="A32" t="str">
            <v>杨娥</v>
          </cell>
          <cell r="B32" t="str">
            <v>2025031301031</v>
          </cell>
        </row>
        <row r="33">
          <cell r="A33" t="str">
            <v>石敏</v>
          </cell>
          <cell r="B33" t="str">
            <v>2025031301032</v>
          </cell>
        </row>
        <row r="34">
          <cell r="A34" t="str">
            <v>龙玉莲</v>
          </cell>
          <cell r="B34" t="str">
            <v>2025031301033</v>
          </cell>
        </row>
        <row r="35">
          <cell r="A35" t="str">
            <v>汤兴兰</v>
          </cell>
          <cell r="B35" t="str">
            <v>2025031301034</v>
          </cell>
        </row>
        <row r="36">
          <cell r="A36" t="str">
            <v>杨英汉</v>
          </cell>
          <cell r="B36" t="str">
            <v>2025031301035</v>
          </cell>
        </row>
        <row r="37">
          <cell r="A37" t="str">
            <v>龙正江</v>
          </cell>
          <cell r="B37" t="str">
            <v>2025031301036</v>
          </cell>
        </row>
        <row r="38">
          <cell r="A38" t="str">
            <v>杨正辉</v>
          </cell>
          <cell r="B38" t="str">
            <v>2025031301037</v>
          </cell>
        </row>
        <row r="39">
          <cell r="A39" t="str">
            <v>杨银弟</v>
          </cell>
          <cell r="B39" t="str">
            <v>2025031301038</v>
          </cell>
        </row>
        <row r="40">
          <cell r="A40" t="str">
            <v>龙正菊</v>
          </cell>
          <cell r="B40" t="str">
            <v>2025031301039</v>
          </cell>
        </row>
        <row r="41">
          <cell r="A41" t="str">
            <v>吴宜倩</v>
          </cell>
          <cell r="B41" t="str">
            <v>2025031301040</v>
          </cell>
        </row>
        <row r="42">
          <cell r="A42" t="str">
            <v>李玉梅</v>
          </cell>
          <cell r="B42" t="str">
            <v>2025031301041</v>
          </cell>
        </row>
        <row r="43">
          <cell r="A43" t="str">
            <v>唐小军</v>
          </cell>
          <cell r="B43" t="str">
            <v>2025031301042</v>
          </cell>
        </row>
        <row r="44">
          <cell r="A44" t="str">
            <v>龙彦</v>
          </cell>
          <cell r="B44" t="str">
            <v>2025031301043</v>
          </cell>
        </row>
        <row r="45">
          <cell r="A45" t="str">
            <v>吴游鑫</v>
          </cell>
          <cell r="B45" t="str">
            <v>2025031301044</v>
          </cell>
        </row>
        <row r="46">
          <cell r="A46" t="str">
            <v>汤仁钰</v>
          </cell>
          <cell r="B46" t="str">
            <v>2025031301045</v>
          </cell>
        </row>
        <row r="47">
          <cell r="A47" t="str">
            <v>吴灵玉</v>
          </cell>
          <cell r="B47" t="str">
            <v>2025031301046</v>
          </cell>
        </row>
        <row r="48">
          <cell r="A48" t="str">
            <v>潘雨雨</v>
          </cell>
          <cell r="B48" t="str">
            <v>2025031301047</v>
          </cell>
        </row>
        <row r="49">
          <cell r="A49" t="str">
            <v>王银水</v>
          </cell>
          <cell r="B49" t="str">
            <v>2025031301048</v>
          </cell>
        </row>
        <row r="50">
          <cell r="A50" t="str">
            <v>阳梦宇</v>
          </cell>
          <cell r="B50" t="str">
            <v>2025031301049</v>
          </cell>
        </row>
        <row r="51">
          <cell r="A51" t="str">
            <v>吴林菊</v>
          </cell>
          <cell r="B51" t="str">
            <v>2025031301050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2"/>
  <sheetViews>
    <sheetView tabSelected="1" workbookViewId="0">
      <selection activeCell="M8" sqref="M8"/>
    </sheetView>
  </sheetViews>
  <sheetFormatPr defaultColWidth="9" defaultRowHeight="14.25"/>
  <cols>
    <col min="1" max="1" width="4.63333333333333" style="4" customWidth="1"/>
    <col min="2" max="2" width="8" style="5" customWidth="1"/>
    <col min="3" max="3" width="5.13333333333333" style="1" customWidth="1"/>
    <col min="4" max="4" width="8.25" style="1" customWidth="1"/>
    <col min="5" max="5" width="15.125" style="1" customWidth="1"/>
    <col min="6" max="6" width="10" style="1" customWidth="1"/>
    <col min="7" max="7" width="10.5" style="2" customWidth="1"/>
    <col min="8" max="8" width="11.8916666666667" style="2" customWidth="1"/>
    <col min="9" max="10" width="9.5" style="2" customWidth="1"/>
    <col min="11" max="11" width="11" style="2" customWidth="1"/>
    <col min="12" max="12" width="9.5" style="2" customWidth="1"/>
    <col min="13" max="13" width="12.8833333333333" style="2" customWidth="1"/>
    <col min="14" max="14" width="24.775" style="1" customWidth="1"/>
    <col min="15" max="16384" width="9" style="1"/>
  </cols>
  <sheetData>
    <row r="1" s="1" customFormat="1" ht="39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2" customFormat="1" ht="34" customHeight="1" spans="1:14">
      <c r="A2" s="7" t="s">
        <v>1</v>
      </c>
      <c r="B2" s="8" t="s">
        <v>2</v>
      </c>
      <c r="C2" s="9" t="s">
        <v>3</v>
      </c>
      <c r="D2" s="9" t="s">
        <v>4</v>
      </c>
      <c r="E2" s="8" t="s">
        <v>5</v>
      </c>
      <c r="F2" s="8" t="s">
        <v>6</v>
      </c>
      <c r="G2" s="9" t="s">
        <v>7</v>
      </c>
      <c r="H2" s="9"/>
      <c r="I2" s="9" t="s">
        <v>8</v>
      </c>
      <c r="J2" s="9"/>
      <c r="K2" s="9" t="s">
        <v>9</v>
      </c>
      <c r="L2" s="9" t="s">
        <v>10</v>
      </c>
      <c r="M2" s="11" t="s">
        <v>11</v>
      </c>
      <c r="N2" s="11" t="s">
        <v>12</v>
      </c>
    </row>
    <row r="3" s="2" customFormat="1" ht="34" customHeight="1" spans="1:14">
      <c r="A3" s="7"/>
      <c r="B3" s="8"/>
      <c r="C3" s="9"/>
      <c r="D3" s="9"/>
      <c r="E3" s="8"/>
      <c r="F3" s="8"/>
      <c r="G3" s="9" t="s">
        <v>13</v>
      </c>
      <c r="H3" s="9" t="s">
        <v>14</v>
      </c>
      <c r="I3" s="16" t="s">
        <v>15</v>
      </c>
      <c r="J3" s="16" t="s">
        <v>16</v>
      </c>
      <c r="K3" s="9"/>
      <c r="L3" s="9"/>
      <c r="M3" s="11"/>
      <c r="N3" s="11"/>
    </row>
    <row r="4" s="3" customFormat="1" ht="20" customHeight="1" spans="1:14">
      <c r="A4" s="7">
        <v>1</v>
      </c>
      <c r="B4" s="10" t="s">
        <v>17</v>
      </c>
      <c r="C4" s="11" t="s">
        <v>18</v>
      </c>
      <c r="D4" s="12" t="s">
        <v>19</v>
      </c>
      <c r="E4" s="13" t="str">
        <f>VLOOKUP(B4,[1]信息!$A:$B,2,FALSE)</f>
        <v>2025031301034</v>
      </c>
      <c r="F4" s="12" t="s">
        <v>20</v>
      </c>
      <c r="G4" s="11">
        <v>65</v>
      </c>
      <c r="H4" s="11">
        <f t="shared" ref="H4:H18" si="0">G4*0.5</f>
        <v>32.5</v>
      </c>
      <c r="I4" s="13">
        <v>83.6</v>
      </c>
      <c r="J4" s="11">
        <f t="shared" ref="J4:J18" si="1">I4*0.5</f>
        <v>41.8</v>
      </c>
      <c r="K4" s="11">
        <f t="shared" ref="K4:K18" si="2">J4+H4</f>
        <v>74.3</v>
      </c>
      <c r="L4" s="11">
        <v>1</v>
      </c>
      <c r="M4" s="11" t="s">
        <v>21</v>
      </c>
      <c r="N4" s="17"/>
    </row>
    <row r="5" s="1" customFormat="1" ht="20" customHeight="1" spans="1:14">
      <c r="A5" s="7">
        <v>2</v>
      </c>
      <c r="B5" s="10" t="s">
        <v>22</v>
      </c>
      <c r="C5" s="11" t="s">
        <v>18</v>
      </c>
      <c r="D5" s="12" t="s">
        <v>19</v>
      </c>
      <c r="E5" s="13" t="str">
        <f>VLOOKUP(B5,[1]信息!$A:$B,2,FALSE)</f>
        <v>2025031301002</v>
      </c>
      <c r="F5" s="12" t="s">
        <v>20</v>
      </c>
      <c r="G5" s="11">
        <v>68</v>
      </c>
      <c r="H5" s="11">
        <f t="shared" si="0"/>
        <v>34</v>
      </c>
      <c r="I5" s="13">
        <v>77.4</v>
      </c>
      <c r="J5" s="11">
        <f t="shared" si="1"/>
        <v>38.7</v>
      </c>
      <c r="K5" s="11">
        <f t="shared" si="2"/>
        <v>72.7</v>
      </c>
      <c r="L5" s="11">
        <v>2</v>
      </c>
      <c r="M5" s="11" t="s">
        <v>21</v>
      </c>
      <c r="N5" s="17"/>
    </row>
    <row r="6" s="1" customFormat="1" ht="20" customHeight="1" spans="1:14">
      <c r="A6" s="7">
        <v>3</v>
      </c>
      <c r="B6" s="10" t="s">
        <v>23</v>
      </c>
      <c r="C6" s="11" t="s">
        <v>24</v>
      </c>
      <c r="D6" s="12" t="s">
        <v>19</v>
      </c>
      <c r="E6" s="13" t="str">
        <f>VLOOKUP(B6,[1]信息!$A:$B,2,FALSE)</f>
        <v>2025031301018</v>
      </c>
      <c r="F6" s="12" t="s">
        <v>20</v>
      </c>
      <c r="G6" s="11">
        <v>70</v>
      </c>
      <c r="H6" s="11">
        <f t="shared" si="0"/>
        <v>35</v>
      </c>
      <c r="I6" s="13">
        <v>75.2</v>
      </c>
      <c r="J6" s="11">
        <f t="shared" si="1"/>
        <v>37.6</v>
      </c>
      <c r="K6" s="11">
        <f t="shared" si="2"/>
        <v>72.6</v>
      </c>
      <c r="L6" s="11">
        <v>3</v>
      </c>
      <c r="M6" s="11" t="s">
        <v>21</v>
      </c>
      <c r="N6" s="17"/>
    </row>
    <row r="7" s="1" customFormat="1" ht="20" customHeight="1" spans="1:14">
      <c r="A7" s="7">
        <v>4</v>
      </c>
      <c r="B7" s="10" t="s">
        <v>25</v>
      </c>
      <c r="C7" s="11" t="s">
        <v>18</v>
      </c>
      <c r="D7" s="12" t="s">
        <v>19</v>
      </c>
      <c r="E7" s="13" t="str">
        <f>VLOOKUP(B7,[1]信息!$A:$B,2,FALSE)</f>
        <v>2025031301023</v>
      </c>
      <c r="F7" s="12" t="s">
        <v>20</v>
      </c>
      <c r="G7" s="11">
        <v>65</v>
      </c>
      <c r="H7" s="11">
        <f t="shared" si="0"/>
        <v>32.5</v>
      </c>
      <c r="I7" s="13">
        <v>78.2</v>
      </c>
      <c r="J7" s="11">
        <f t="shared" si="1"/>
        <v>39.1</v>
      </c>
      <c r="K7" s="11">
        <f t="shared" si="2"/>
        <v>71.6</v>
      </c>
      <c r="L7" s="11">
        <v>4</v>
      </c>
      <c r="M7" s="11" t="s">
        <v>21</v>
      </c>
      <c r="N7" s="17"/>
    </row>
    <row r="8" s="1" customFormat="1" ht="20" customHeight="1" spans="1:14">
      <c r="A8" s="7">
        <v>5</v>
      </c>
      <c r="B8" s="10" t="s">
        <v>26</v>
      </c>
      <c r="C8" s="11" t="s">
        <v>24</v>
      </c>
      <c r="D8" s="12" t="s">
        <v>19</v>
      </c>
      <c r="E8" s="13" t="str">
        <f>VLOOKUP(B8,[1]信息!$A:$B,2,FALSE)</f>
        <v>2025031301027</v>
      </c>
      <c r="F8" s="12" t="s">
        <v>20</v>
      </c>
      <c r="G8" s="11">
        <v>68</v>
      </c>
      <c r="H8" s="11">
        <f t="shared" si="0"/>
        <v>34</v>
      </c>
      <c r="I8" s="13">
        <v>72.8</v>
      </c>
      <c r="J8" s="11">
        <f t="shared" si="1"/>
        <v>36.4</v>
      </c>
      <c r="K8" s="11">
        <f t="shared" si="2"/>
        <v>70.4</v>
      </c>
      <c r="L8" s="11">
        <v>5</v>
      </c>
      <c r="M8" s="11" t="s">
        <v>21</v>
      </c>
      <c r="N8" s="18"/>
    </row>
    <row r="9" s="1" customFormat="1" ht="20" customHeight="1" spans="1:14">
      <c r="A9" s="7">
        <v>6</v>
      </c>
      <c r="B9" s="10" t="s">
        <v>27</v>
      </c>
      <c r="C9" s="11" t="s">
        <v>18</v>
      </c>
      <c r="D9" s="12" t="s">
        <v>19</v>
      </c>
      <c r="E9" s="13" t="str">
        <f>VLOOKUP(B9,[1]信息!$A:$B,2,FALSE)</f>
        <v>2025031301016</v>
      </c>
      <c r="F9" s="12" t="s">
        <v>20</v>
      </c>
      <c r="G9" s="11">
        <v>58</v>
      </c>
      <c r="H9" s="11">
        <f t="shared" si="0"/>
        <v>29</v>
      </c>
      <c r="I9" s="13">
        <v>80.8</v>
      </c>
      <c r="J9" s="11">
        <f t="shared" si="1"/>
        <v>40.4</v>
      </c>
      <c r="K9" s="11">
        <f t="shared" si="2"/>
        <v>69.4</v>
      </c>
      <c r="L9" s="11">
        <v>6</v>
      </c>
      <c r="M9" s="11"/>
      <c r="N9" s="17"/>
    </row>
    <row r="10" s="3" customFormat="1" ht="20" customHeight="1" spans="1:14">
      <c r="A10" s="7">
        <v>7</v>
      </c>
      <c r="B10" s="10" t="s">
        <v>28</v>
      </c>
      <c r="C10" s="11" t="s">
        <v>18</v>
      </c>
      <c r="D10" s="12" t="s">
        <v>19</v>
      </c>
      <c r="E10" s="13" t="str">
        <f>VLOOKUP(B10,[1]信息!$A:$B,2,FALSE)</f>
        <v>2025031301047</v>
      </c>
      <c r="F10" s="12" t="s">
        <v>20</v>
      </c>
      <c r="G10" s="11">
        <v>61</v>
      </c>
      <c r="H10" s="11">
        <f t="shared" si="0"/>
        <v>30.5</v>
      </c>
      <c r="I10" s="13">
        <v>75.2</v>
      </c>
      <c r="J10" s="11">
        <f t="shared" si="1"/>
        <v>37.6</v>
      </c>
      <c r="K10" s="11">
        <f t="shared" si="2"/>
        <v>68.1</v>
      </c>
      <c r="L10" s="11">
        <v>7</v>
      </c>
      <c r="M10" s="19"/>
      <c r="N10" s="17"/>
    </row>
    <row r="11" ht="20" customHeight="1" spans="1:14">
      <c r="A11" s="7">
        <v>8</v>
      </c>
      <c r="B11" s="10" t="s">
        <v>29</v>
      </c>
      <c r="C11" s="11" t="s">
        <v>18</v>
      </c>
      <c r="D11" s="12" t="s">
        <v>19</v>
      </c>
      <c r="E11" s="13" t="str">
        <f>VLOOKUP(B11,[1]信息!$A:$B,2,FALSE)</f>
        <v>2025031301030</v>
      </c>
      <c r="F11" s="12" t="s">
        <v>20</v>
      </c>
      <c r="G11" s="11">
        <v>63</v>
      </c>
      <c r="H11" s="11">
        <f t="shared" si="0"/>
        <v>31.5</v>
      </c>
      <c r="I11" s="13">
        <v>73</v>
      </c>
      <c r="J11" s="11">
        <f t="shared" si="1"/>
        <v>36.5</v>
      </c>
      <c r="K11" s="11">
        <f t="shared" si="2"/>
        <v>68</v>
      </c>
      <c r="L11" s="11">
        <v>8</v>
      </c>
      <c r="M11" s="11"/>
      <c r="N11" s="18"/>
    </row>
    <row r="12" ht="20" customHeight="1" spans="1:14">
      <c r="A12" s="7">
        <v>9</v>
      </c>
      <c r="B12" s="10" t="s">
        <v>30</v>
      </c>
      <c r="C12" s="11" t="s">
        <v>24</v>
      </c>
      <c r="D12" s="12" t="s">
        <v>19</v>
      </c>
      <c r="E12" s="13" t="str">
        <f>VLOOKUP(B12,[1]信息!$A:$B,2,FALSE)</f>
        <v>2025031301015</v>
      </c>
      <c r="F12" s="12" t="s">
        <v>20</v>
      </c>
      <c r="G12" s="11">
        <v>59</v>
      </c>
      <c r="H12" s="11">
        <f t="shared" si="0"/>
        <v>29.5</v>
      </c>
      <c r="I12" s="13">
        <v>75.2</v>
      </c>
      <c r="J12" s="11">
        <f t="shared" si="1"/>
        <v>37.6</v>
      </c>
      <c r="K12" s="11">
        <f t="shared" si="2"/>
        <v>67.1</v>
      </c>
      <c r="L12" s="11">
        <v>9</v>
      </c>
      <c r="M12" s="11"/>
      <c r="N12" s="18"/>
    </row>
    <row r="13" ht="20" customHeight="1" spans="1:14">
      <c r="A13" s="7">
        <v>10</v>
      </c>
      <c r="B13" s="10" t="s">
        <v>31</v>
      </c>
      <c r="C13" s="11" t="s">
        <v>18</v>
      </c>
      <c r="D13" s="12" t="s">
        <v>19</v>
      </c>
      <c r="E13" s="13" t="str">
        <f>VLOOKUP(B13,[1]信息!$A:$B,2,FALSE)</f>
        <v>2025031301031</v>
      </c>
      <c r="F13" s="12" t="s">
        <v>20</v>
      </c>
      <c r="G13" s="11">
        <v>58</v>
      </c>
      <c r="H13" s="11">
        <f t="shared" si="0"/>
        <v>29</v>
      </c>
      <c r="I13" s="13">
        <v>76</v>
      </c>
      <c r="J13" s="11">
        <f t="shared" si="1"/>
        <v>38</v>
      </c>
      <c r="K13" s="11">
        <f t="shared" si="2"/>
        <v>67</v>
      </c>
      <c r="L13" s="11">
        <v>10</v>
      </c>
      <c r="M13" s="19"/>
      <c r="N13" s="17"/>
    </row>
    <row r="14" ht="20" customHeight="1" spans="1:14">
      <c r="A14" s="7">
        <v>11</v>
      </c>
      <c r="B14" s="10" t="s">
        <v>32</v>
      </c>
      <c r="C14" s="11" t="s">
        <v>18</v>
      </c>
      <c r="D14" s="12" t="s">
        <v>19</v>
      </c>
      <c r="E14" s="13" t="str">
        <f>VLOOKUP(B14,[1]信息!$A:$B,2,FALSE)</f>
        <v>2025031301024</v>
      </c>
      <c r="F14" s="12" t="s">
        <v>20</v>
      </c>
      <c r="G14" s="11">
        <v>59</v>
      </c>
      <c r="H14" s="11">
        <f t="shared" si="0"/>
        <v>29.5</v>
      </c>
      <c r="I14" s="13">
        <v>75</v>
      </c>
      <c r="J14" s="11">
        <f t="shared" si="1"/>
        <v>37.5</v>
      </c>
      <c r="K14" s="11">
        <f t="shared" si="2"/>
        <v>67</v>
      </c>
      <c r="L14" s="11">
        <v>11</v>
      </c>
      <c r="M14" s="11"/>
      <c r="N14" s="18"/>
    </row>
    <row r="15" ht="20" customHeight="1" spans="1:14">
      <c r="A15" s="7">
        <v>12</v>
      </c>
      <c r="B15" s="10" t="s">
        <v>33</v>
      </c>
      <c r="C15" s="11" t="s">
        <v>18</v>
      </c>
      <c r="D15" s="12" t="s">
        <v>19</v>
      </c>
      <c r="E15" s="13" t="str">
        <f>VLOOKUP(B15,[1]信息!$A:$B,2,FALSE)</f>
        <v>2025031301043</v>
      </c>
      <c r="F15" s="12" t="s">
        <v>20</v>
      </c>
      <c r="G15" s="11">
        <v>62</v>
      </c>
      <c r="H15" s="11">
        <f t="shared" si="0"/>
        <v>31</v>
      </c>
      <c r="I15" s="13">
        <v>71.2</v>
      </c>
      <c r="J15" s="11">
        <f t="shared" si="1"/>
        <v>35.6</v>
      </c>
      <c r="K15" s="11">
        <f t="shared" si="2"/>
        <v>66.6</v>
      </c>
      <c r="L15" s="11">
        <v>12</v>
      </c>
      <c r="M15" s="11"/>
      <c r="N15" s="18"/>
    </row>
    <row r="16" ht="20" customHeight="1" spans="1:14">
      <c r="A16" s="7">
        <v>13</v>
      </c>
      <c r="B16" s="10" t="s">
        <v>34</v>
      </c>
      <c r="C16" s="11" t="s">
        <v>18</v>
      </c>
      <c r="D16" s="12" t="s">
        <v>19</v>
      </c>
      <c r="E16" s="13" t="str">
        <f>VLOOKUP(B16,[1]信息!$A:$B,2,FALSE)</f>
        <v>2025031301008</v>
      </c>
      <c r="F16" s="12" t="s">
        <v>20</v>
      </c>
      <c r="G16" s="11">
        <v>57</v>
      </c>
      <c r="H16" s="11">
        <f t="shared" si="0"/>
        <v>28.5</v>
      </c>
      <c r="I16" s="13">
        <v>73</v>
      </c>
      <c r="J16" s="11">
        <f t="shared" si="1"/>
        <v>36.5</v>
      </c>
      <c r="K16" s="11">
        <f t="shared" si="2"/>
        <v>65</v>
      </c>
      <c r="L16" s="11">
        <v>13</v>
      </c>
      <c r="M16" s="11"/>
      <c r="N16" s="18"/>
    </row>
    <row r="17" ht="20" customHeight="1" spans="1:14">
      <c r="A17" s="7">
        <v>14</v>
      </c>
      <c r="B17" s="10" t="s">
        <v>35</v>
      </c>
      <c r="C17" s="11" t="s">
        <v>18</v>
      </c>
      <c r="D17" s="12" t="s">
        <v>19</v>
      </c>
      <c r="E17" s="13" t="str">
        <f>VLOOKUP(B17,[1]信息!$A:$B,2,FALSE)</f>
        <v>2025031301041</v>
      </c>
      <c r="F17" s="12" t="s">
        <v>20</v>
      </c>
      <c r="G17" s="11">
        <v>48</v>
      </c>
      <c r="H17" s="11">
        <f t="shared" si="0"/>
        <v>24</v>
      </c>
      <c r="I17" s="13">
        <v>71.4</v>
      </c>
      <c r="J17" s="11">
        <f t="shared" si="1"/>
        <v>35.7</v>
      </c>
      <c r="K17" s="11">
        <f t="shared" si="2"/>
        <v>59.7</v>
      </c>
      <c r="L17" s="11">
        <v>14</v>
      </c>
      <c r="M17" s="11"/>
      <c r="N17" s="18"/>
    </row>
    <row r="18" ht="20" customHeight="1" spans="1:14">
      <c r="A18" s="7">
        <v>15</v>
      </c>
      <c r="B18" s="10" t="s">
        <v>36</v>
      </c>
      <c r="C18" s="11" t="s">
        <v>24</v>
      </c>
      <c r="D18" s="12" t="s">
        <v>19</v>
      </c>
      <c r="E18" s="13" t="str">
        <f>VLOOKUP(B18,[1]信息!$A:$B,2,FALSE)</f>
        <v>2025031301035</v>
      </c>
      <c r="F18" s="12" t="s">
        <v>20</v>
      </c>
      <c r="G18" s="11">
        <v>39</v>
      </c>
      <c r="H18" s="11">
        <f t="shared" si="0"/>
        <v>19.5</v>
      </c>
      <c r="I18" s="13">
        <v>71</v>
      </c>
      <c r="J18" s="11">
        <f t="shared" si="1"/>
        <v>35.5</v>
      </c>
      <c r="K18" s="11">
        <f t="shared" si="2"/>
        <v>55</v>
      </c>
      <c r="L18" s="11">
        <v>15</v>
      </c>
      <c r="M18" s="11"/>
      <c r="N18" s="18"/>
    </row>
    <row r="19" ht="20" customHeight="1" spans="1:14">
      <c r="A19" s="7">
        <v>16</v>
      </c>
      <c r="B19" s="10" t="s">
        <v>37</v>
      </c>
      <c r="C19" s="11" t="s">
        <v>18</v>
      </c>
      <c r="D19" s="12" t="s">
        <v>19</v>
      </c>
      <c r="E19" s="13" t="str">
        <f>VLOOKUP(B19,[1]信息!$A:$B,2,FALSE)</f>
        <v>2025031301026</v>
      </c>
      <c r="F19" s="12" t="s">
        <v>20</v>
      </c>
      <c r="G19" s="14" t="s">
        <v>38</v>
      </c>
      <c r="H19" s="15"/>
      <c r="I19" s="13">
        <v>70.4</v>
      </c>
      <c r="J19" s="11">
        <f t="shared" ref="J5:J52" si="3">I19*0.5</f>
        <v>35.2</v>
      </c>
      <c r="K19" s="11">
        <f>J19</f>
        <v>35.2</v>
      </c>
      <c r="L19" s="11">
        <v>16</v>
      </c>
      <c r="M19" s="11"/>
      <c r="N19" s="18"/>
    </row>
    <row r="20" ht="20" customHeight="1" spans="1:14">
      <c r="A20" s="7">
        <v>17</v>
      </c>
      <c r="B20" s="10" t="s">
        <v>39</v>
      </c>
      <c r="C20" s="11" t="s">
        <v>18</v>
      </c>
      <c r="D20" s="12" t="s">
        <v>19</v>
      </c>
      <c r="E20" s="13" t="str">
        <f>VLOOKUP(B20,[1]信息!$A:$B,2,FALSE)</f>
        <v>2025031301039</v>
      </c>
      <c r="F20" s="12" t="s">
        <v>20</v>
      </c>
      <c r="G20" s="14" t="s">
        <v>38</v>
      </c>
      <c r="H20" s="15"/>
      <c r="I20" s="13">
        <v>69.4</v>
      </c>
      <c r="J20" s="11">
        <f t="shared" si="3"/>
        <v>34.7</v>
      </c>
      <c r="K20" s="11">
        <f t="shared" ref="K20:K52" si="4">J20</f>
        <v>34.7</v>
      </c>
      <c r="L20" s="11">
        <v>17</v>
      </c>
      <c r="M20" s="11"/>
      <c r="N20" s="18"/>
    </row>
    <row r="21" ht="20" customHeight="1" spans="1:14">
      <c r="A21" s="7">
        <v>18</v>
      </c>
      <c r="B21" s="10" t="s">
        <v>40</v>
      </c>
      <c r="C21" s="11" t="s">
        <v>18</v>
      </c>
      <c r="D21" s="12" t="s">
        <v>19</v>
      </c>
      <c r="E21" s="13" t="str">
        <f>VLOOKUP(B21,[1]信息!$A:$B,2,FALSE)</f>
        <v>2025031301004</v>
      </c>
      <c r="F21" s="12" t="s">
        <v>20</v>
      </c>
      <c r="G21" s="14" t="s">
        <v>38</v>
      </c>
      <c r="H21" s="15"/>
      <c r="I21" s="13">
        <v>69</v>
      </c>
      <c r="J21" s="11">
        <f t="shared" si="3"/>
        <v>34.5</v>
      </c>
      <c r="K21" s="11">
        <f t="shared" si="4"/>
        <v>34.5</v>
      </c>
      <c r="L21" s="11">
        <v>18</v>
      </c>
      <c r="M21" s="11"/>
      <c r="N21" s="18"/>
    </row>
    <row r="22" ht="20" customHeight="1" spans="1:14">
      <c r="A22" s="7">
        <v>19</v>
      </c>
      <c r="B22" s="10" t="s">
        <v>41</v>
      </c>
      <c r="C22" s="11" t="s">
        <v>18</v>
      </c>
      <c r="D22" s="12" t="s">
        <v>19</v>
      </c>
      <c r="E22" s="13" t="str">
        <f>VLOOKUP(B22,[1]信息!$A:$B,2,FALSE)</f>
        <v>2025031301042</v>
      </c>
      <c r="F22" s="12" t="s">
        <v>20</v>
      </c>
      <c r="G22" s="14" t="s">
        <v>38</v>
      </c>
      <c r="H22" s="15"/>
      <c r="I22" s="13">
        <v>68.6</v>
      </c>
      <c r="J22" s="11">
        <f t="shared" si="3"/>
        <v>34.3</v>
      </c>
      <c r="K22" s="11">
        <f t="shared" si="4"/>
        <v>34.3</v>
      </c>
      <c r="L22" s="11">
        <v>19</v>
      </c>
      <c r="M22" s="11"/>
      <c r="N22" s="18"/>
    </row>
    <row r="23" ht="20" customHeight="1" spans="1:14">
      <c r="A23" s="7">
        <v>20</v>
      </c>
      <c r="B23" s="10" t="s">
        <v>42</v>
      </c>
      <c r="C23" s="11" t="s">
        <v>18</v>
      </c>
      <c r="D23" s="12" t="s">
        <v>19</v>
      </c>
      <c r="E23" s="13" t="str">
        <f>VLOOKUP(B23,[1]信息!$A:$B,2,FALSE)</f>
        <v>2025031301012</v>
      </c>
      <c r="F23" s="12" t="s">
        <v>20</v>
      </c>
      <c r="G23" s="14" t="s">
        <v>38</v>
      </c>
      <c r="H23" s="15"/>
      <c r="I23" s="13">
        <v>68.4</v>
      </c>
      <c r="J23" s="11">
        <f t="shared" si="3"/>
        <v>34.2</v>
      </c>
      <c r="K23" s="11">
        <f t="shared" si="4"/>
        <v>34.2</v>
      </c>
      <c r="L23" s="11">
        <v>20</v>
      </c>
      <c r="M23" s="11"/>
      <c r="N23" s="18"/>
    </row>
    <row r="24" ht="20" customHeight="1" spans="1:14">
      <c r="A24" s="7">
        <v>21</v>
      </c>
      <c r="B24" s="10" t="s">
        <v>43</v>
      </c>
      <c r="C24" s="11" t="s">
        <v>18</v>
      </c>
      <c r="D24" s="12" t="s">
        <v>19</v>
      </c>
      <c r="E24" s="13" t="str">
        <f>VLOOKUP(B24,[1]信息!$A:$B,2,FALSE)</f>
        <v>2025031301019</v>
      </c>
      <c r="F24" s="12" t="s">
        <v>20</v>
      </c>
      <c r="G24" s="14" t="s">
        <v>38</v>
      </c>
      <c r="H24" s="15"/>
      <c r="I24" s="13">
        <v>68.2</v>
      </c>
      <c r="J24" s="11">
        <f t="shared" si="3"/>
        <v>34.1</v>
      </c>
      <c r="K24" s="11">
        <f t="shared" si="4"/>
        <v>34.1</v>
      </c>
      <c r="L24" s="11">
        <v>21</v>
      </c>
      <c r="M24" s="11"/>
      <c r="N24" s="18"/>
    </row>
    <row r="25" ht="20" customHeight="1" spans="1:14">
      <c r="A25" s="7">
        <v>22</v>
      </c>
      <c r="B25" s="10" t="s">
        <v>44</v>
      </c>
      <c r="C25" s="11" t="s">
        <v>18</v>
      </c>
      <c r="D25" s="12" t="s">
        <v>19</v>
      </c>
      <c r="E25" s="13" t="str">
        <f>VLOOKUP(B25,[1]信息!$A:$B,2,FALSE)</f>
        <v>2025031301005</v>
      </c>
      <c r="F25" s="12" t="s">
        <v>20</v>
      </c>
      <c r="G25" s="14" t="s">
        <v>38</v>
      </c>
      <c r="H25" s="15"/>
      <c r="I25" s="13">
        <v>68.2</v>
      </c>
      <c r="J25" s="11">
        <f t="shared" si="3"/>
        <v>34.1</v>
      </c>
      <c r="K25" s="11">
        <f t="shared" si="4"/>
        <v>34.1</v>
      </c>
      <c r="L25" s="11">
        <v>22</v>
      </c>
      <c r="M25" s="11"/>
      <c r="N25" s="18"/>
    </row>
    <row r="26" ht="20" customHeight="1" spans="1:14">
      <c r="A26" s="7">
        <v>23</v>
      </c>
      <c r="B26" s="10" t="s">
        <v>45</v>
      </c>
      <c r="C26" s="11" t="s">
        <v>18</v>
      </c>
      <c r="D26" s="12" t="s">
        <v>19</v>
      </c>
      <c r="E26" s="13" t="str">
        <f>VLOOKUP(B26,[1]信息!$A:$B,2,FALSE)</f>
        <v>2025031301003</v>
      </c>
      <c r="F26" s="12" t="s">
        <v>20</v>
      </c>
      <c r="G26" s="14" t="s">
        <v>38</v>
      </c>
      <c r="H26" s="15"/>
      <c r="I26" s="13">
        <v>67.4</v>
      </c>
      <c r="J26" s="11">
        <f t="shared" si="3"/>
        <v>33.7</v>
      </c>
      <c r="K26" s="11">
        <f t="shared" si="4"/>
        <v>33.7</v>
      </c>
      <c r="L26" s="11">
        <v>23</v>
      </c>
      <c r="M26" s="11"/>
      <c r="N26" s="18"/>
    </row>
    <row r="27" ht="20" customHeight="1" spans="1:14">
      <c r="A27" s="7">
        <v>24</v>
      </c>
      <c r="B27" s="10" t="s">
        <v>46</v>
      </c>
      <c r="C27" s="11" t="s">
        <v>18</v>
      </c>
      <c r="D27" s="12" t="s">
        <v>19</v>
      </c>
      <c r="E27" s="13" t="str">
        <f>VLOOKUP(B27,[1]信息!$A:$B,2,FALSE)</f>
        <v>2025031301032</v>
      </c>
      <c r="F27" s="12" t="s">
        <v>20</v>
      </c>
      <c r="G27" s="14" t="s">
        <v>38</v>
      </c>
      <c r="H27" s="15"/>
      <c r="I27" s="13">
        <v>67.2</v>
      </c>
      <c r="J27" s="11">
        <f t="shared" si="3"/>
        <v>33.6</v>
      </c>
      <c r="K27" s="11">
        <f t="shared" si="4"/>
        <v>33.6</v>
      </c>
      <c r="L27" s="11">
        <v>24</v>
      </c>
      <c r="M27" s="11"/>
      <c r="N27" s="18"/>
    </row>
    <row r="28" ht="20" customHeight="1" spans="1:14">
      <c r="A28" s="7">
        <v>25</v>
      </c>
      <c r="B28" s="10" t="s">
        <v>47</v>
      </c>
      <c r="C28" s="11" t="s">
        <v>18</v>
      </c>
      <c r="D28" s="12" t="s">
        <v>19</v>
      </c>
      <c r="E28" s="13" t="str">
        <f>VLOOKUP(B28,[1]信息!$A:$B,2,FALSE)</f>
        <v>2025031301010</v>
      </c>
      <c r="F28" s="12" t="s">
        <v>20</v>
      </c>
      <c r="G28" s="14" t="s">
        <v>38</v>
      </c>
      <c r="H28" s="15"/>
      <c r="I28" s="13">
        <v>67.2</v>
      </c>
      <c r="J28" s="11">
        <f t="shared" si="3"/>
        <v>33.6</v>
      </c>
      <c r="K28" s="11">
        <f t="shared" si="4"/>
        <v>33.6</v>
      </c>
      <c r="L28" s="11">
        <v>25</v>
      </c>
      <c r="M28" s="11"/>
      <c r="N28" s="18"/>
    </row>
    <row r="29" ht="20" customHeight="1" spans="1:14">
      <c r="A29" s="7">
        <v>26</v>
      </c>
      <c r="B29" s="10" t="s">
        <v>48</v>
      </c>
      <c r="C29" s="11" t="s">
        <v>18</v>
      </c>
      <c r="D29" s="12" t="s">
        <v>19</v>
      </c>
      <c r="E29" s="13" t="str">
        <f>VLOOKUP(B29,[1]信息!$A:$B,2,FALSE)</f>
        <v>2025031301001</v>
      </c>
      <c r="F29" s="12" t="s">
        <v>20</v>
      </c>
      <c r="G29" s="14" t="s">
        <v>38</v>
      </c>
      <c r="H29" s="15"/>
      <c r="I29" s="13">
        <v>67</v>
      </c>
      <c r="J29" s="11">
        <f t="shared" si="3"/>
        <v>33.5</v>
      </c>
      <c r="K29" s="11">
        <f t="shared" si="4"/>
        <v>33.5</v>
      </c>
      <c r="L29" s="11">
        <v>26</v>
      </c>
      <c r="M29" s="11"/>
      <c r="N29" s="18"/>
    </row>
    <row r="30" ht="20" customHeight="1" spans="1:14">
      <c r="A30" s="7">
        <v>27</v>
      </c>
      <c r="B30" s="10" t="s">
        <v>49</v>
      </c>
      <c r="C30" s="11" t="s">
        <v>24</v>
      </c>
      <c r="D30" s="12" t="s">
        <v>19</v>
      </c>
      <c r="E30" s="13" t="str">
        <f>VLOOKUP(B30,[1]信息!$A:$B,2,FALSE)</f>
        <v>2025031301009</v>
      </c>
      <c r="F30" s="12" t="s">
        <v>20</v>
      </c>
      <c r="G30" s="14" t="s">
        <v>38</v>
      </c>
      <c r="H30" s="15"/>
      <c r="I30" s="13">
        <v>66.4</v>
      </c>
      <c r="J30" s="11">
        <f t="shared" si="3"/>
        <v>33.2</v>
      </c>
      <c r="K30" s="11">
        <f t="shared" si="4"/>
        <v>33.2</v>
      </c>
      <c r="L30" s="11">
        <v>27</v>
      </c>
      <c r="M30" s="11"/>
      <c r="N30" s="18"/>
    </row>
    <row r="31" ht="20" customHeight="1" spans="1:14">
      <c r="A31" s="7">
        <v>28</v>
      </c>
      <c r="B31" s="10" t="s">
        <v>50</v>
      </c>
      <c r="C31" s="11" t="s">
        <v>18</v>
      </c>
      <c r="D31" s="12" t="s">
        <v>19</v>
      </c>
      <c r="E31" s="13" t="str">
        <f>VLOOKUP(B31,[1]信息!$A:$B,2,FALSE)</f>
        <v>2025031301014</v>
      </c>
      <c r="F31" s="12" t="s">
        <v>20</v>
      </c>
      <c r="G31" s="14" t="s">
        <v>38</v>
      </c>
      <c r="H31" s="15"/>
      <c r="I31" s="13">
        <v>66</v>
      </c>
      <c r="J31" s="11">
        <f t="shared" si="3"/>
        <v>33</v>
      </c>
      <c r="K31" s="11">
        <f t="shared" si="4"/>
        <v>33</v>
      </c>
      <c r="L31" s="11">
        <v>28</v>
      </c>
      <c r="M31" s="11"/>
      <c r="N31" s="18"/>
    </row>
    <row r="32" ht="20" customHeight="1" spans="1:14">
      <c r="A32" s="7">
        <v>29</v>
      </c>
      <c r="B32" s="10" t="s">
        <v>51</v>
      </c>
      <c r="C32" s="11" t="s">
        <v>18</v>
      </c>
      <c r="D32" s="12" t="s">
        <v>19</v>
      </c>
      <c r="E32" s="13" t="str">
        <f>VLOOKUP(B32,[1]信息!$A:$B,2,FALSE)</f>
        <v>2025031301025</v>
      </c>
      <c r="F32" s="12" t="s">
        <v>20</v>
      </c>
      <c r="G32" s="14" t="s">
        <v>38</v>
      </c>
      <c r="H32" s="15"/>
      <c r="I32" s="13">
        <v>66</v>
      </c>
      <c r="J32" s="11">
        <f t="shared" si="3"/>
        <v>33</v>
      </c>
      <c r="K32" s="11">
        <f t="shared" si="4"/>
        <v>33</v>
      </c>
      <c r="L32" s="11">
        <v>29</v>
      </c>
      <c r="M32" s="11"/>
      <c r="N32" s="18"/>
    </row>
    <row r="33" ht="20" customHeight="1" spans="1:14">
      <c r="A33" s="7">
        <v>30</v>
      </c>
      <c r="B33" s="10" t="s">
        <v>52</v>
      </c>
      <c r="C33" s="11" t="s">
        <v>18</v>
      </c>
      <c r="D33" s="12" t="s">
        <v>19</v>
      </c>
      <c r="E33" s="13" t="str">
        <f>VLOOKUP(B33,[1]信息!$A:$B,2,FALSE)</f>
        <v>2025031301050</v>
      </c>
      <c r="F33" s="12" t="s">
        <v>20</v>
      </c>
      <c r="G33" s="14" t="s">
        <v>38</v>
      </c>
      <c r="H33" s="15"/>
      <c r="I33" s="13">
        <v>65.8</v>
      </c>
      <c r="J33" s="11">
        <f t="shared" si="3"/>
        <v>32.9</v>
      </c>
      <c r="K33" s="11">
        <f t="shared" si="4"/>
        <v>32.9</v>
      </c>
      <c r="L33" s="11">
        <v>30</v>
      </c>
      <c r="M33" s="11"/>
      <c r="N33" s="18"/>
    </row>
    <row r="34" ht="20" customHeight="1" spans="1:14">
      <c r="A34" s="7">
        <v>31</v>
      </c>
      <c r="B34" s="10" t="s">
        <v>53</v>
      </c>
      <c r="C34" s="11" t="s">
        <v>18</v>
      </c>
      <c r="D34" s="12" t="s">
        <v>19</v>
      </c>
      <c r="E34" s="13" t="str">
        <f>VLOOKUP(B34,[1]信息!$A:$B,2,FALSE)</f>
        <v>2025031301046</v>
      </c>
      <c r="F34" s="12" t="s">
        <v>20</v>
      </c>
      <c r="G34" s="14" t="s">
        <v>38</v>
      </c>
      <c r="H34" s="15"/>
      <c r="I34" s="13">
        <v>65.2</v>
      </c>
      <c r="J34" s="11">
        <f t="shared" si="3"/>
        <v>32.6</v>
      </c>
      <c r="K34" s="11">
        <f t="shared" si="4"/>
        <v>32.6</v>
      </c>
      <c r="L34" s="11">
        <v>31</v>
      </c>
      <c r="M34" s="11"/>
      <c r="N34" s="18"/>
    </row>
    <row r="35" ht="20" customHeight="1" spans="1:14">
      <c r="A35" s="7">
        <v>32</v>
      </c>
      <c r="B35" s="10" t="s">
        <v>54</v>
      </c>
      <c r="C35" s="11" t="s">
        <v>24</v>
      </c>
      <c r="D35" s="12" t="s">
        <v>19</v>
      </c>
      <c r="E35" s="13" t="str">
        <f>VLOOKUP(B35,[1]信息!$A:$B,2,FALSE)</f>
        <v>2025031301037</v>
      </c>
      <c r="F35" s="12" t="s">
        <v>20</v>
      </c>
      <c r="G35" s="14" t="s">
        <v>38</v>
      </c>
      <c r="H35" s="15"/>
      <c r="I35" s="13">
        <v>65</v>
      </c>
      <c r="J35" s="11">
        <f t="shared" si="3"/>
        <v>32.5</v>
      </c>
      <c r="K35" s="11">
        <f t="shared" si="4"/>
        <v>32.5</v>
      </c>
      <c r="L35" s="11">
        <v>32</v>
      </c>
      <c r="M35" s="11"/>
      <c r="N35" s="18"/>
    </row>
    <row r="36" ht="20" customHeight="1" spans="1:14">
      <c r="A36" s="7">
        <v>33</v>
      </c>
      <c r="B36" s="10" t="s">
        <v>55</v>
      </c>
      <c r="C36" s="11" t="s">
        <v>18</v>
      </c>
      <c r="D36" s="12" t="s">
        <v>19</v>
      </c>
      <c r="E36" s="13" t="str">
        <f>VLOOKUP(B36,[1]信息!$A:$B,2,FALSE)</f>
        <v>2025031301038</v>
      </c>
      <c r="F36" s="12" t="s">
        <v>20</v>
      </c>
      <c r="G36" s="14" t="s">
        <v>38</v>
      </c>
      <c r="H36" s="15"/>
      <c r="I36" s="13">
        <v>64.8</v>
      </c>
      <c r="J36" s="11">
        <f t="shared" si="3"/>
        <v>32.4</v>
      </c>
      <c r="K36" s="11">
        <f t="shared" si="4"/>
        <v>32.4</v>
      </c>
      <c r="L36" s="11">
        <v>33</v>
      </c>
      <c r="M36" s="11"/>
      <c r="N36" s="18"/>
    </row>
    <row r="37" ht="20" customHeight="1" spans="1:14">
      <c r="A37" s="7">
        <v>34</v>
      </c>
      <c r="B37" s="10" t="s">
        <v>56</v>
      </c>
      <c r="C37" s="11" t="s">
        <v>18</v>
      </c>
      <c r="D37" s="12" t="s">
        <v>19</v>
      </c>
      <c r="E37" s="13" t="str">
        <f>VLOOKUP(B37,[1]信息!$A:$B,2,FALSE)</f>
        <v>2025031301029</v>
      </c>
      <c r="F37" s="12" t="s">
        <v>20</v>
      </c>
      <c r="G37" s="14" t="s">
        <v>38</v>
      </c>
      <c r="H37" s="15"/>
      <c r="I37" s="13">
        <v>64.4</v>
      </c>
      <c r="J37" s="11">
        <f t="shared" si="3"/>
        <v>32.2</v>
      </c>
      <c r="K37" s="11">
        <f t="shared" si="4"/>
        <v>32.2</v>
      </c>
      <c r="L37" s="11">
        <v>34</v>
      </c>
      <c r="M37" s="11"/>
      <c r="N37" s="18"/>
    </row>
    <row r="38" ht="20" customHeight="1" spans="1:14">
      <c r="A38" s="7">
        <v>35</v>
      </c>
      <c r="B38" s="10" t="s">
        <v>57</v>
      </c>
      <c r="C38" s="11" t="s">
        <v>18</v>
      </c>
      <c r="D38" s="12" t="s">
        <v>19</v>
      </c>
      <c r="E38" s="13" t="str">
        <f>VLOOKUP(B38,[1]信息!$A:$B,2,FALSE)</f>
        <v>2025031301020</v>
      </c>
      <c r="F38" s="12" t="s">
        <v>20</v>
      </c>
      <c r="G38" s="14" t="s">
        <v>38</v>
      </c>
      <c r="H38" s="15"/>
      <c r="I38" s="13">
        <v>64.2</v>
      </c>
      <c r="J38" s="11">
        <f t="shared" si="3"/>
        <v>32.1</v>
      </c>
      <c r="K38" s="11">
        <f t="shared" si="4"/>
        <v>32.1</v>
      </c>
      <c r="L38" s="11">
        <v>35</v>
      </c>
      <c r="M38" s="11"/>
      <c r="N38" s="18"/>
    </row>
    <row r="39" ht="20" customHeight="1" spans="1:14">
      <c r="A39" s="7">
        <v>36</v>
      </c>
      <c r="B39" s="10" t="s">
        <v>58</v>
      </c>
      <c r="C39" s="11" t="s">
        <v>18</v>
      </c>
      <c r="D39" s="12" t="s">
        <v>19</v>
      </c>
      <c r="E39" s="13" t="str">
        <f>VLOOKUP(B39,[1]信息!$A:$B,2,FALSE)</f>
        <v>2025031301028</v>
      </c>
      <c r="F39" s="12" t="s">
        <v>20</v>
      </c>
      <c r="G39" s="14" t="s">
        <v>38</v>
      </c>
      <c r="H39" s="15"/>
      <c r="I39" s="13">
        <v>64.2</v>
      </c>
      <c r="J39" s="11">
        <f t="shared" si="3"/>
        <v>32.1</v>
      </c>
      <c r="K39" s="11">
        <f t="shared" si="4"/>
        <v>32.1</v>
      </c>
      <c r="L39" s="11">
        <v>36</v>
      </c>
      <c r="M39" s="11"/>
      <c r="N39" s="18"/>
    </row>
    <row r="40" ht="20" customHeight="1" spans="1:14">
      <c r="A40" s="7">
        <v>37</v>
      </c>
      <c r="B40" s="10" t="s">
        <v>59</v>
      </c>
      <c r="C40" s="11" t="s">
        <v>18</v>
      </c>
      <c r="D40" s="12" t="s">
        <v>19</v>
      </c>
      <c r="E40" s="13" t="str">
        <f>VLOOKUP(B40,[1]信息!$A:$B,2,FALSE)</f>
        <v>2025031301036</v>
      </c>
      <c r="F40" s="12" t="s">
        <v>20</v>
      </c>
      <c r="G40" s="14" t="s">
        <v>38</v>
      </c>
      <c r="H40" s="15"/>
      <c r="I40" s="13">
        <v>64.2</v>
      </c>
      <c r="J40" s="11">
        <f t="shared" si="3"/>
        <v>32.1</v>
      </c>
      <c r="K40" s="11">
        <f t="shared" si="4"/>
        <v>32.1</v>
      </c>
      <c r="L40" s="11">
        <v>37</v>
      </c>
      <c r="M40" s="11"/>
      <c r="N40" s="18"/>
    </row>
    <row r="41" ht="20" customHeight="1" spans="1:14">
      <c r="A41" s="7">
        <v>38</v>
      </c>
      <c r="B41" s="10" t="s">
        <v>60</v>
      </c>
      <c r="C41" s="11" t="s">
        <v>18</v>
      </c>
      <c r="D41" s="12" t="s">
        <v>19</v>
      </c>
      <c r="E41" s="13" t="str">
        <f>VLOOKUP(B41,[1]信息!$A:$B,2,FALSE)</f>
        <v>2025031301033</v>
      </c>
      <c r="F41" s="12" t="s">
        <v>20</v>
      </c>
      <c r="G41" s="14" t="s">
        <v>38</v>
      </c>
      <c r="H41" s="15"/>
      <c r="I41" s="13">
        <v>63.6</v>
      </c>
      <c r="J41" s="11">
        <f t="shared" si="3"/>
        <v>31.8</v>
      </c>
      <c r="K41" s="11">
        <f t="shared" si="4"/>
        <v>31.8</v>
      </c>
      <c r="L41" s="11">
        <v>38</v>
      </c>
      <c r="M41" s="11"/>
      <c r="N41" s="18"/>
    </row>
    <row r="42" ht="20" customHeight="1" spans="1:14">
      <c r="A42" s="7">
        <v>39</v>
      </c>
      <c r="B42" s="10" t="s">
        <v>61</v>
      </c>
      <c r="C42" s="11" t="s">
        <v>18</v>
      </c>
      <c r="D42" s="12" t="s">
        <v>19</v>
      </c>
      <c r="E42" s="13" t="str">
        <f>VLOOKUP(B42,[1]信息!$A:$B,2,FALSE)</f>
        <v>2025031301021</v>
      </c>
      <c r="F42" s="12" t="s">
        <v>20</v>
      </c>
      <c r="G42" s="14" t="s">
        <v>38</v>
      </c>
      <c r="H42" s="15"/>
      <c r="I42" s="13">
        <v>63.4</v>
      </c>
      <c r="J42" s="11">
        <f t="shared" si="3"/>
        <v>31.7</v>
      </c>
      <c r="K42" s="11">
        <f t="shared" si="4"/>
        <v>31.7</v>
      </c>
      <c r="L42" s="11">
        <v>39</v>
      </c>
      <c r="M42" s="11"/>
      <c r="N42" s="18"/>
    </row>
    <row r="43" ht="20" customHeight="1" spans="1:14">
      <c r="A43" s="7">
        <v>40</v>
      </c>
      <c r="B43" s="10" t="s">
        <v>62</v>
      </c>
      <c r="C43" s="11" t="s">
        <v>18</v>
      </c>
      <c r="D43" s="12" t="s">
        <v>19</v>
      </c>
      <c r="E43" s="13" t="str">
        <f>VLOOKUP(B43,[1]信息!$A:$B,2,FALSE)</f>
        <v>2025031301048</v>
      </c>
      <c r="F43" s="12" t="s">
        <v>20</v>
      </c>
      <c r="G43" s="14" t="s">
        <v>38</v>
      </c>
      <c r="H43" s="15"/>
      <c r="I43" s="13">
        <v>63.4</v>
      </c>
      <c r="J43" s="11">
        <f t="shared" si="3"/>
        <v>31.7</v>
      </c>
      <c r="K43" s="11">
        <f t="shared" si="4"/>
        <v>31.7</v>
      </c>
      <c r="L43" s="11">
        <v>40</v>
      </c>
      <c r="M43" s="11"/>
      <c r="N43" s="18"/>
    </row>
    <row r="44" ht="20" customHeight="1" spans="1:14">
      <c r="A44" s="7">
        <v>41</v>
      </c>
      <c r="B44" s="10" t="s">
        <v>63</v>
      </c>
      <c r="C44" s="11" t="s">
        <v>18</v>
      </c>
      <c r="D44" s="12" t="s">
        <v>19</v>
      </c>
      <c r="E44" s="13" t="str">
        <f>VLOOKUP(B44,[1]信息!$A:$B,2,FALSE)</f>
        <v>2025031301017</v>
      </c>
      <c r="F44" s="12" t="s">
        <v>20</v>
      </c>
      <c r="G44" s="14" t="s">
        <v>38</v>
      </c>
      <c r="H44" s="15"/>
      <c r="I44" s="13">
        <v>63</v>
      </c>
      <c r="J44" s="11">
        <f t="shared" si="3"/>
        <v>31.5</v>
      </c>
      <c r="K44" s="11">
        <f t="shared" si="4"/>
        <v>31.5</v>
      </c>
      <c r="L44" s="11">
        <v>41</v>
      </c>
      <c r="M44" s="11"/>
      <c r="N44" s="18"/>
    </row>
    <row r="45" ht="20" customHeight="1" spans="1:14">
      <c r="A45" s="7">
        <v>42</v>
      </c>
      <c r="B45" s="10" t="s">
        <v>64</v>
      </c>
      <c r="C45" s="11" t="s">
        <v>18</v>
      </c>
      <c r="D45" s="12" t="s">
        <v>19</v>
      </c>
      <c r="E45" s="13" t="str">
        <f>VLOOKUP(B45,[1]信息!$A:$B,2,FALSE)</f>
        <v>2025031301006</v>
      </c>
      <c r="F45" s="12" t="s">
        <v>20</v>
      </c>
      <c r="G45" s="14" t="s">
        <v>38</v>
      </c>
      <c r="H45" s="15"/>
      <c r="I45" s="13">
        <v>63</v>
      </c>
      <c r="J45" s="11">
        <f t="shared" si="3"/>
        <v>31.5</v>
      </c>
      <c r="K45" s="11">
        <f t="shared" si="4"/>
        <v>31.5</v>
      </c>
      <c r="L45" s="11">
        <v>42</v>
      </c>
      <c r="M45" s="11"/>
      <c r="N45" s="18"/>
    </row>
    <row r="46" ht="20" customHeight="1" spans="1:14">
      <c r="A46" s="7">
        <v>43</v>
      </c>
      <c r="B46" s="10" t="s">
        <v>65</v>
      </c>
      <c r="C46" s="11" t="s">
        <v>18</v>
      </c>
      <c r="D46" s="12" t="s">
        <v>19</v>
      </c>
      <c r="E46" s="13" t="str">
        <f>VLOOKUP(B46,[1]信息!$A:$B,2,FALSE)</f>
        <v>2025031301045</v>
      </c>
      <c r="F46" s="12" t="s">
        <v>20</v>
      </c>
      <c r="G46" s="14" t="s">
        <v>38</v>
      </c>
      <c r="H46" s="15"/>
      <c r="I46" s="13">
        <v>62.8</v>
      </c>
      <c r="J46" s="11">
        <f t="shared" si="3"/>
        <v>31.4</v>
      </c>
      <c r="K46" s="11">
        <f t="shared" si="4"/>
        <v>31.4</v>
      </c>
      <c r="L46" s="11">
        <v>43</v>
      </c>
      <c r="M46" s="11"/>
      <c r="N46" s="18"/>
    </row>
    <row r="47" ht="20" customHeight="1" spans="1:14">
      <c r="A47" s="7">
        <v>44</v>
      </c>
      <c r="B47" s="10" t="s">
        <v>66</v>
      </c>
      <c r="C47" s="11" t="s">
        <v>18</v>
      </c>
      <c r="D47" s="12" t="s">
        <v>19</v>
      </c>
      <c r="E47" s="13" t="str">
        <f>VLOOKUP(B47,[1]信息!$A:$B,2,FALSE)</f>
        <v>2025031301040</v>
      </c>
      <c r="F47" s="12" t="s">
        <v>20</v>
      </c>
      <c r="G47" s="14" t="s">
        <v>38</v>
      </c>
      <c r="H47" s="15"/>
      <c r="I47" s="13">
        <v>62.8</v>
      </c>
      <c r="J47" s="11">
        <f t="shared" si="3"/>
        <v>31.4</v>
      </c>
      <c r="K47" s="11">
        <f t="shared" si="4"/>
        <v>31.4</v>
      </c>
      <c r="L47" s="11">
        <v>44</v>
      </c>
      <c r="M47" s="11"/>
      <c r="N47" s="18"/>
    </row>
    <row r="48" ht="20" customHeight="1" spans="1:14">
      <c r="A48" s="7">
        <v>45</v>
      </c>
      <c r="B48" s="10" t="s">
        <v>67</v>
      </c>
      <c r="C48" s="11" t="s">
        <v>18</v>
      </c>
      <c r="D48" s="12" t="s">
        <v>19</v>
      </c>
      <c r="E48" s="13" t="str">
        <f>VLOOKUP(B48,[1]信息!$A:$B,2,FALSE)</f>
        <v>2025031301013</v>
      </c>
      <c r="F48" s="12" t="s">
        <v>20</v>
      </c>
      <c r="G48" s="14" t="s">
        <v>38</v>
      </c>
      <c r="H48" s="15"/>
      <c r="I48" s="13">
        <v>62.4</v>
      </c>
      <c r="J48" s="11">
        <f t="shared" si="3"/>
        <v>31.2</v>
      </c>
      <c r="K48" s="11">
        <f t="shared" si="4"/>
        <v>31.2</v>
      </c>
      <c r="L48" s="11">
        <v>45</v>
      </c>
      <c r="M48" s="11"/>
      <c r="N48" s="18"/>
    </row>
    <row r="49" ht="20" customHeight="1" spans="1:14">
      <c r="A49" s="7">
        <v>46</v>
      </c>
      <c r="B49" s="10" t="s">
        <v>68</v>
      </c>
      <c r="C49" s="11" t="s">
        <v>18</v>
      </c>
      <c r="D49" s="12" t="s">
        <v>19</v>
      </c>
      <c r="E49" s="13" t="str">
        <f>VLOOKUP(B49,[1]信息!$A:$B,2,FALSE)</f>
        <v>2025031301044</v>
      </c>
      <c r="F49" s="12" t="s">
        <v>20</v>
      </c>
      <c r="G49" s="14" t="s">
        <v>38</v>
      </c>
      <c r="H49" s="15"/>
      <c r="I49" s="13">
        <v>60.8</v>
      </c>
      <c r="J49" s="11">
        <f t="shared" si="3"/>
        <v>30.4</v>
      </c>
      <c r="K49" s="11">
        <f t="shared" si="4"/>
        <v>30.4</v>
      </c>
      <c r="L49" s="11">
        <v>46</v>
      </c>
      <c r="M49" s="11"/>
      <c r="N49" s="18"/>
    </row>
    <row r="50" ht="20" customHeight="1" spans="1:14">
      <c r="A50" s="7">
        <v>47</v>
      </c>
      <c r="B50" s="10" t="s">
        <v>69</v>
      </c>
      <c r="C50" s="11" t="s">
        <v>18</v>
      </c>
      <c r="D50" s="12" t="s">
        <v>19</v>
      </c>
      <c r="E50" s="13" t="str">
        <f>VLOOKUP(B50,[1]信息!$A:$B,2,FALSE)</f>
        <v>2025031301011</v>
      </c>
      <c r="F50" s="12" t="s">
        <v>20</v>
      </c>
      <c r="G50" s="14" t="s">
        <v>38</v>
      </c>
      <c r="H50" s="15"/>
      <c r="I50" s="13">
        <v>60.2</v>
      </c>
      <c r="J50" s="11">
        <f t="shared" si="3"/>
        <v>30.1</v>
      </c>
      <c r="K50" s="11">
        <f t="shared" si="4"/>
        <v>30.1</v>
      </c>
      <c r="L50" s="11">
        <v>47</v>
      </c>
      <c r="M50" s="11"/>
      <c r="N50" s="18"/>
    </row>
    <row r="51" ht="20" customHeight="1" spans="1:14">
      <c r="A51" s="7">
        <v>48</v>
      </c>
      <c r="B51" s="10" t="s">
        <v>70</v>
      </c>
      <c r="C51" s="11" t="s">
        <v>18</v>
      </c>
      <c r="D51" s="12" t="s">
        <v>19</v>
      </c>
      <c r="E51" s="13" t="str">
        <f>VLOOKUP(B51,[1]信息!$A:$B,2,FALSE)</f>
        <v>2025031301049</v>
      </c>
      <c r="F51" s="12" t="s">
        <v>20</v>
      </c>
      <c r="G51" s="14" t="s">
        <v>38</v>
      </c>
      <c r="H51" s="15"/>
      <c r="I51" s="13">
        <v>59.8</v>
      </c>
      <c r="J51" s="11">
        <f t="shared" si="3"/>
        <v>29.9</v>
      </c>
      <c r="K51" s="11">
        <f t="shared" si="4"/>
        <v>29.9</v>
      </c>
      <c r="L51" s="11">
        <v>48</v>
      </c>
      <c r="M51" s="11"/>
      <c r="N51" s="18"/>
    </row>
    <row r="52" ht="20" customHeight="1" spans="1:14">
      <c r="A52" s="7">
        <v>49</v>
      </c>
      <c r="B52" s="10" t="s">
        <v>71</v>
      </c>
      <c r="C52" s="11" t="s">
        <v>18</v>
      </c>
      <c r="D52" s="12" t="s">
        <v>19</v>
      </c>
      <c r="E52" s="13" t="str">
        <f>VLOOKUP(B52,[1]信息!$A:$B,2,FALSE)</f>
        <v>2025031301007</v>
      </c>
      <c r="F52" s="12" t="s">
        <v>20</v>
      </c>
      <c r="G52" s="14" t="s">
        <v>38</v>
      </c>
      <c r="H52" s="15"/>
      <c r="I52" s="13">
        <v>52.2</v>
      </c>
      <c r="J52" s="11">
        <f t="shared" si="3"/>
        <v>26.1</v>
      </c>
      <c r="K52" s="11">
        <f t="shared" si="4"/>
        <v>26.1</v>
      </c>
      <c r="L52" s="11">
        <v>49</v>
      </c>
      <c r="M52" s="11"/>
      <c r="N52" s="18"/>
    </row>
  </sheetData>
  <sortState ref="A4:N18">
    <sortCondition ref="K4:K18" descending="1"/>
  </sortState>
  <mergeCells count="47">
    <mergeCell ref="A1:N1"/>
    <mergeCell ref="G2:H2"/>
    <mergeCell ref="I2:J2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35:H35"/>
    <mergeCell ref="G36:H36"/>
    <mergeCell ref="G37:H37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49:H49"/>
    <mergeCell ref="G50:H50"/>
    <mergeCell ref="G51:H51"/>
    <mergeCell ref="G52:H52"/>
    <mergeCell ref="A2:A3"/>
    <mergeCell ref="B2:B3"/>
    <mergeCell ref="C2:C3"/>
    <mergeCell ref="D2:D3"/>
    <mergeCell ref="E2:E3"/>
    <mergeCell ref="F2:F3"/>
    <mergeCell ref="K2:K3"/>
    <mergeCell ref="L2:L3"/>
    <mergeCell ref="M2:M3"/>
    <mergeCell ref="N2:N3"/>
  </mergeCells>
  <pageMargins left="0.75" right="0.75" top="1" bottom="1" header="0.5" footer="0.5"/>
  <pageSetup paperSize="9" scale="5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WPS_1537621603</cp:lastModifiedBy>
  <dcterms:created xsi:type="dcterms:W3CDTF">2023-05-18T08:48:00Z</dcterms:created>
  <dcterms:modified xsi:type="dcterms:W3CDTF">2025-03-14T06:05:34Z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3ED5BCF2BA2E4102A5358DFF08D8D95B_13</vt:lpwstr>
  </property>
  <property fmtid="{D5CDD505-2E9C-101B-9397-08002B2CF9AE}" pid="3" name="KSOProductBuildVer">
    <vt:lpwstr>2052-12.1.0.20305</vt:lpwstr>
  </property>
</Properties>
</file>